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tabRatio="894" activeTab="2"/>
  </bookViews>
  <sheets>
    <sheet name="NET WEALTH" sheetId="1" r:id="rId1"/>
    <sheet name="valuation of properties" sheetId="2" r:id="rId2"/>
    <sheet name="CHECK LIST" sheetId="3" r:id="rId3"/>
  </sheets>
  <definedNames>
    <definedName name="_xlnm.Print_Area" localSheetId="1">'valuation of properties'!$A$12:$AE$34</definedName>
  </definedNames>
  <calcPr fullCalcOnLoad="1"/>
</workbook>
</file>

<file path=xl/sharedStrings.xml><?xml version="1.0" encoding="utf-8"?>
<sst xmlns="http://schemas.openxmlformats.org/spreadsheetml/2006/main" count="142" uniqueCount="119">
  <si>
    <t>WEALTH TAX CALCULATION</t>
  </si>
  <si>
    <t>PARTICULARS</t>
  </si>
  <si>
    <t>SECTION NO.</t>
  </si>
  <si>
    <t>AMOUNT</t>
  </si>
  <si>
    <t xml:space="preserve">GROSS ASSETS </t>
  </si>
  <si>
    <r>
      <t>SEC 2(</t>
    </r>
    <r>
      <rPr>
        <sz val="10"/>
        <rFont val="Apple Chancery"/>
        <family val="4"/>
      </rPr>
      <t>ea</t>
    </r>
    <r>
      <rPr>
        <sz val="10"/>
        <rFont val="Arial"/>
        <family val="0"/>
      </rPr>
      <t>)</t>
    </r>
  </si>
  <si>
    <t>DEEMED ASSETS</t>
  </si>
  <si>
    <t>SEC 4</t>
  </si>
  <si>
    <t xml:space="preserve">TOTAL ASEETS </t>
  </si>
  <si>
    <t>EXEMPTED ASEETS</t>
  </si>
  <si>
    <t>SEC 5</t>
  </si>
  <si>
    <t xml:space="preserve">ASSETS CHARGEABLE TO </t>
  </si>
  <si>
    <t xml:space="preserve">WEALTH TAX </t>
  </si>
  <si>
    <t>DEBT OWED</t>
  </si>
  <si>
    <r>
      <t>SEC 2(</t>
    </r>
    <r>
      <rPr>
        <sz val="10"/>
        <rFont val="Apple Chancery"/>
        <family val="4"/>
      </rPr>
      <t>m</t>
    </r>
    <r>
      <rPr>
        <sz val="10"/>
        <rFont val="Arial"/>
        <family val="0"/>
      </rPr>
      <t>)</t>
    </r>
  </si>
  <si>
    <t>NET WEALTH</t>
  </si>
  <si>
    <t>ANNEXURE</t>
  </si>
  <si>
    <t>ANNEXURE 1</t>
  </si>
  <si>
    <t>GROSS ASSETS</t>
  </si>
  <si>
    <t>PROPERTIES</t>
  </si>
  <si>
    <t>a)</t>
  </si>
  <si>
    <t>GUEST HOUSE</t>
  </si>
  <si>
    <t>b)</t>
  </si>
  <si>
    <t>RESIDENTIAL HOUSE</t>
  </si>
  <si>
    <t>c)</t>
  </si>
  <si>
    <t>FARM HOUSE</t>
  </si>
  <si>
    <t>SEC 2(ea)(i)</t>
  </si>
  <si>
    <t>SEC 2(ea)(ii)</t>
  </si>
  <si>
    <t>MOTOR CARS</t>
  </si>
  <si>
    <t>TOTAL</t>
  </si>
  <si>
    <t>JEWELLERY</t>
  </si>
  <si>
    <t>SEC 2(ea)(iii)</t>
  </si>
  <si>
    <t>SEC 2(ea)(iv)</t>
  </si>
  <si>
    <t>BOATS</t>
  </si>
  <si>
    <t>AIRCRAFTS</t>
  </si>
  <si>
    <t>YACHTS</t>
  </si>
  <si>
    <t>LAND:</t>
  </si>
  <si>
    <t>-URBAN LAND</t>
  </si>
  <si>
    <t>-AGRICULTURAL LAND</t>
  </si>
  <si>
    <t>EXEMPT</t>
  </si>
  <si>
    <t>CASH IN HAND</t>
  </si>
  <si>
    <t>SEC 2(ea)(v)</t>
  </si>
  <si>
    <t>SEC 2(ea)(vi)</t>
  </si>
  <si>
    <t>GRAND TOTAL</t>
  </si>
  <si>
    <t>VALUATION OF PROPERTIES</t>
  </si>
  <si>
    <t>COMPUTATION OF GMR</t>
  </si>
  <si>
    <t>ANNUAL RENT</t>
  </si>
  <si>
    <t>FAIR RENTAL VALUE(MV)</t>
  </si>
  <si>
    <t>MUNCIPLE TAXES PAID BY TENANT</t>
  </si>
  <si>
    <t>ACTUAL RENT(RECEIVED/RECEIVABLE)</t>
  </si>
  <si>
    <t>INTEREST ON ADVANCE DEPOSITS</t>
  </si>
  <si>
    <t>ACTUAL INTEREST PAID</t>
  </si>
  <si>
    <t>NO. OF YEARS OF LEASE</t>
  </si>
  <si>
    <t>PERQUISITE VALUE FROM SUCH HOUSE</t>
  </si>
  <si>
    <t>GROSS MAINTAINABLE RENT</t>
  </si>
  <si>
    <t>COMPUTATION OF NMR</t>
  </si>
  <si>
    <t>MUNCIPAL TAXES LEVIED</t>
  </si>
  <si>
    <t>15% OF GMR</t>
  </si>
  <si>
    <t>NET MAINTAINABLE VALUE</t>
  </si>
  <si>
    <t>NET MAINTAINABLE RENT</t>
  </si>
  <si>
    <t>COMPUATION OF CPITALISED VALUE</t>
  </si>
  <si>
    <t>LEASEHOLD PROPERTIES</t>
  </si>
  <si>
    <t>VALUE OF PROPERTY</t>
  </si>
  <si>
    <t>PERIOD OF LEASE</t>
  </si>
  <si>
    <t xml:space="preserve">1/9 OF ACTUAL RENT (R&amp;M BY TENANT) </t>
  </si>
  <si>
    <t>PERIOD OF DEPOSITS HELD (IN MONTHS)</t>
  </si>
  <si>
    <t>PREMIUM FOR LEASE</t>
  </si>
  <si>
    <t>YES / NO</t>
  </si>
  <si>
    <t>DATE OF ACQUISITION / CONSTRUCTION</t>
  </si>
  <si>
    <t>COST OF ACQUISITION</t>
  </si>
  <si>
    <t>COST OF CONSTRUCTION</t>
  </si>
  <si>
    <t>COST OF IMPROVEMENT</t>
  </si>
  <si>
    <t>CAPITALISED VALUE</t>
  </si>
  <si>
    <t>VALUE OF PROPERTY AS PER WEALTH TAX ACT</t>
  </si>
  <si>
    <t>ADJUSTMENT</t>
  </si>
  <si>
    <t>COSTRUCTED AREA</t>
  </si>
  <si>
    <t>UN-BUILT AREA</t>
  </si>
  <si>
    <t>AGGREGATE AREA</t>
  </si>
  <si>
    <t>SPECIFIED AREA</t>
  </si>
  <si>
    <t>TYPE OF CITY</t>
  </si>
  <si>
    <t xml:space="preserve">    MP / SC / OP</t>
  </si>
  <si>
    <t>AREA/SQ FT</t>
  </si>
  <si>
    <t>AMOUNT OF PREMIUM</t>
  </si>
  <si>
    <t xml:space="preserve">EXCESS AREA </t>
  </si>
  <si>
    <t>ADJUSTMENTS PREMIUM</t>
  </si>
  <si>
    <t>DEDUCTION</t>
  </si>
  <si>
    <t>CHECK LIST FOR VALUATION OF PROPERTY</t>
  </si>
  <si>
    <t>DATE OF ACQUISITION</t>
  </si>
  <si>
    <t>RS.</t>
  </si>
  <si>
    <t>TOTAL AREA OF PROPERTY</t>
  </si>
  <si>
    <t>-CONSTRUCTED</t>
  </si>
  <si>
    <t xml:space="preserve">-UNBUILT         </t>
  </si>
  <si>
    <t>Sq/Ft</t>
  </si>
  <si>
    <t>PLACE / CITY NAME</t>
  </si>
  <si>
    <t>ANNUAL RENT OF PROPERTY</t>
  </si>
  <si>
    <t>MUNCIPAL VALUE OF PROPERTY</t>
  </si>
  <si>
    <t>TOTAL MUNCIPAL TAXES</t>
  </si>
  <si>
    <t>-PAID BY TENANT</t>
  </si>
  <si>
    <t>DATE</t>
  </si>
  <si>
    <t>TEXT</t>
  </si>
  <si>
    <t>REPAIR &amp; MAINTAINANCE BY TENANT</t>
  </si>
  <si>
    <t>ADVANCE RENT DEPOSITS</t>
  </si>
  <si>
    <t>(If it is more than 3 Months)</t>
  </si>
  <si>
    <t>PERIOD OF DEPOSITS</t>
  </si>
  <si>
    <t>IN MONTHS</t>
  </si>
  <si>
    <t>ACTUAL INTEREST PAID TO TENANT</t>
  </si>
  <si>
    <t>PREMIUM OF LEASE (If leased-Out)</t>
  </si>
  <si>
    <t>IN YEARS</t>
  </si>
  <si>
    <t xml:space="preserve">-PAID BY OWNER </t>
  </si>
  <si>
    <t>PERIOD OF LEASE-PREMIUM</t>
  </si>
  <si>
    <t>TOTAL PERIOD OF LEASE (If Leased)</t>
  </si>
  <si>
    <t>TYPE OF CITY / PLACE</t>
  </si>
  <si>
    <t>MP / SC / OP</t>
  </si>
  <si>
    <t>EXEMPT INCOME</t>
  </si>
  <si>
    <t>TAX</t>
  </si>
  <si>
    <t xml:space="preserve">NOTE: </t>
  </si>
  <si>
    <t xml:space="preserve">Dear Friends, </t>
  </si>
  <si>
    <t>I am updating this programme (Annexure 2,3,4) and will upload earliest possible</t>
  </si>
  <si>
    <r>
      <t>ADVANCE DEPOSITS (</t>
    </r>
    <r>
      <rPr>
        <b/>
        <i/>
        <sz val="10"/>
        <rFont val="Arial"/>
        <family val="2"/>
      </rPr>
      <t>RENT IF &gt;3MONTHS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</si>
</sst>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\-mmm\-yy;@"/>
  </numFmts>
  <fonts count="56">
    <font>
      <sz val="10"/>
      <name val="Arial"/>
      <family val="0"/>
    </font>
    <font>
      <b/>
      <sz val="10"/>
      <name val="Arial"/>
      <family val="2"/>
    </font>
    <font>
      <b/>
      <sz val="20"/>
      <color indexed="22"/>
      <name val="Apple Chancery"/>
      <family val="4"/>
    </font>
    <font>
      <sz val="8"/>
      <name val="Arial"/>
      <family val="0"/>
    </font>
    <font>
      <sz val="10"/>
      <name val="Apple Chancery"/>
      <family val="4"/>
    </font>
    <font>
      <b/>
      <sz val="26"/>
      <color indexed="22"/>
      <name val="Apple Chancery"/>
      <family val="4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Comic Sans MS"/>
      <family val="4"/>
    </font>
    <font>
      <sz val="20"/>
      <color indexed="2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0"/>
      <color indexed="53"/>
      <name val="Comic Sans MS"/>
      <family val="4"/>
    </font>
    <font>
      <sz val="26"/>
      <name val="Arial"/>
      <family val="0"/>
    </font>
    <font>
      <sz val="14"/>
      <color indexed="53"/>
      <name val="Comic Sans MS"/>
      <family val="4"/>
    </font>
    <font>
      <b/>
      <u val="double"/>
      <sz val="10"/>
      <name val="Arial"/>
      <family val="2"/>
    </font>
    <font>
      <u val="single"/>
      <sz val="14"/>
      <color indexed="12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u val="single"/>
      <sz val="16"/>
      <color indexed="12"/>
      <name val="Arial"/>
      <family val="0"/>
    </font>
    <font>
      <sz val="16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43" fontId="1" fillId="33" borderId="10" xfId="0" applyNumberFormat="1" applyFont="1" applyFill="1" applyBorder="1" applyAlignment="1" applyProtection="1">
      <alignment/>
      <protection hidden="1"/>
    </xf>
    <xf numFmtId="43" fontId="1" fillId="33" borderId="11" xfId="42" applyFont="1" applyFill="1" applyBorder="1" applyAlignment="1" applyProtection="1">
      <alignment/>
      <protection hidden="1"/>
    </xf>
    <xf numFmtId="43" fontId="1" fillId="33" borderId="10" xfId="42" applyFont="1" applyFill="1" applyBorder="1" applyAlignment="1" applyProtection="1">
      <alignment/>
      <protection hidden="1"/>
    </xf>
    <xf numFmtId="43" fontId="1" fillId="34" borderId="11" xfId="42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43" fontId="1" fillId="33" borderId="12" xfId="0" applyNumberFormat="1" applyFont="1" applyFill="1" applyBorder="1" applyAlignment="1" applyProtection="1">
      <alignment/>
      <protection hidden="1"/>
    </xf>
    <xf numFmtId="43" fontId="0" fillId="33" borderId="10" xfId="42" applyFont="1" applyFill="1" applyBorder="1" applyAlignment="1" applyProtection="1">
      <alignment/>
      <protection hidden="1"/>
    </xf>
    <xf numFmtId="43" fontId="1" fillId="33" borderId="12" xfId="42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43" fontId="8" fillId="33" borderId="12" xfId="0" applyNumberFormat="1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43" fontId="1" fillId="33" borderId="13" xfId="42" applyFont="1" applyFill="1" applyBorder="1" applyAlignment="1" applyProtection="1">
      <alignment/>
      <protection hidden="1"/>
    </xf>
    <xf numFmtId="0" fontId="7" fillId="35" borderId="14" xfId="0" applyFont="1" applyFill="1" applyBorder="1" applyAlignment="1" applyProtection="1">
      <alignment/>
      <protection hidden="1"/>
    </xf>
    <xf numFmtId="43" fontId="1" fillId="35" borderId="14" xfId="42" applyFont="1" applyFill="1" applyBorder="1" applyAlignment="1" applyProtection="1">
      <alignment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8" borderId="17" xfId="0" applyFill="1" applyBorder="1" applyAlignment="1" applyProtection="1">
      <alignment/>
      <protection hidden="1"/>
    </xf>
    <xf numFmtId="0" fontId="1" fillId="39" borderId="0" xfId="0" applyFont="1" applyFill="1" applyBorder="1" applyAlignment="1" applyProtection="1">
      <alignment/>
      <protection hidden="1"/>
    </xf>
    <xf numFmtId="0" fontId="0" fillId="40" borderId="15" xfId="0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0" fillId="40" borderId="18" xfId="0" applyFill="1" applyBorder="1" applyAlignment="1" applyProtection="1">
      <alignment/>
      <protection hidden="1"/>
    </xf>
    <xf numFmtId="0" fontId="0" fillId="41" borderId="15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8" borderId="18" xfId="0" applyFill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 quotePrefix="1">
      <alignment/>
      <protection hidden="1"/>
    </xf>
    <xf numFmtId="0" fontId="0" fillId="41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0" fillId="42" borderId="0" xfId="0" applyFill="1" applyAlignment="1" applyProtection="1">
      <alignment/>
      <protection hidden="1"/>
    </xf>
    <xf numFmtId="0" fontId="11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0" fontId="0" fillId="43" borderId="0" xfId="0" applyFill="1" applyAlignment="1" applyProtection="1">
      <alignment/>
      <protection hidden="1"/>
    </xf>
    <xf numFmtId="0" fontId="1" fillId="43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10" fillId="40" borderId="15" xfId="0" applyFont="1" applyFill="1" applyBorder="1" applyAlignment="1" applyProtection="1">
      <alignment/>
      <protection hidden="1"/>
    </xf>
    <xf numFmtId="0" fontId="10" fillId="41" borderId="0" xfId="0" applyFont="1" applyFill="1" applyBorder="1" applyAlignment="1" applyProtection="1">
      <alignment/>
      <protection hidden="1"/>
    </xf>
    <xf numFmtId="167" fontId="10" fillId="44" borderId="19" xfId="0" applyNumberFormat="1" applyFont="1" applyFill="1" applyBorder="1" applyAlignment="1" applyProtection="1">
      <alignment/>
      <protection hidden="1" locked="0"/>
    </xf>
    <xf numFmtId="43" fontId="10" fillId="44" borderId="19" xfId="42" applyFont="1" applyFill="1" applyBorder="1" applyAlignment="1" applyProtection="1">
      <alignment/>
      <protection hidden="1" locked="0"/>
    </xf>
    <xf numFmtId="0" fontId="10" fillId="40" borderId="15" xfId="0" applyFont="1" applyFill="1" applyBorder="1" applyAlignment="1" applyProtection="1" quotePrefix="1">
      <alignment horizontal="right"/>
      <protection hidden="1"/>
    </xf>
    <xf numFmtId="165" fontId="10" fillId="44" borderId="19" xfId="42" applyNumberFormat="1" applyFont="1" applyFill="1" applyBorder="1" applyAlignment="1" applyProtection="1">
      <alignment/>
      <protection hidden="1" locked="0"/>
    </xf>
    <xf numFmtId="0" fontId="10" fillId="40" borderId="16" xfId="0" applyFont="1" applyFill="1" applyBorder="1" applyAlignment="1" applyProtection="1">
      <alignment/>
      <protection hidden="1"/>
    </xf>
    <xf numFmtId="0" fontId="10" fillId="41" borderId="17" xfId="0" applyFont="1" applyFill="1" applyBorder="1" applyAlignment="1" applyProtection="1">
      <alignment/>
      <protection hidden="1"/>
    </xf>
    <xf numFmtId="43" fontId="10" fillId="44" borderId="20" xfId="42" applyFont="1" applyFill="1" applyBorder="1" applyAlignment="1" applyProtection="1">
      <alignment/>
      <protection hidden="1" locked="0"/>
    </xf>
    <xf numFmtId="0" fontId="0" fillId="35" borderId="21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5" borderId="22" xfId="0" applyFont="1" applyFill="1" applyBorder="1" applyAlignment="1" applyProtection="1">
      <alignment/>
      <protection hidden="1"/>
    </xf>
    <xf numFmtId="0" fontId="0" fillId="33" borderId="23" xfId="0" applyFont="1" applyFill="1" applyBorder="1" applyAlignment="1" applyProtection="1">
      <alignment/>
      <protection hidden="1"/>
    </xf>
    <xf numFmtId="0" fontId="0" fillId="42" borderId="0" xfId="0" applyFont="1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5" borderId="14" xfId="0" applyFont="1" applyFill="1" applyBorder="1" applyAlignment="1" applyProtection="1">
      <alignment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7" fillId="33" borderId="23" xfId="0" applyFont="1" applyFill="1" applyBorder="1" applyAlignment="1" applyProtection="1">
      <alignment/>
      <protection hidden="1"/>
    </xf>
    <xf numFmtId="0" fontId="0" fillId="33" borderId="23" xfId="0" applyFont="1" applyFill="1" applyBorder="1" applyAlignment="1" applyProtection="1">
      <alignment/>
      <protection hidden="1"/>
    </xf>
    <xf numFmtId="0" fontId="0" fillId="42" borderId="0" xfId="0" applyFont="1" applyFill="1" applyAlignment="1" applyProtection="1">
      <alignment/>
      <protection hidden="1"/>
    </xf>
    <xf numFmtId="0" fontId="0" fillId="35" borderId="21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43" fontId="0" fillId="34" borderId="10" xfId="42" applyFont="1" applyFill="1" applyBorder="1" applyAlignment="1" applyProtection="1">
      <alignment/>
      <protection hidden="1"/>
    </xf>
    <xf numFmtId="43" fontId="0" fillId="33" borderId="10" xfId="0" applyNumberFormat="1" applyFont="1" applyFill="1" applyBorder="1" applyAlignment="1" applyProtection="1">
      <alignment/>
      <protection hidden="1"/>
    </xf>
    <xf numFmtId="43" fontId="0" fillId="35" borderId="14" xfId="0" applyNumberFormat="1" applyFont="1" applyFill="1" applyBorder="1" applyAlignment="1" applyProtection="1">
      <alignment/>
      <protection hidden="1"/>
    </xf>
    <xf numFmtId="165" fontId="0" fillId="33" borderId="10" xfId="42" applyNumberFormat="1" applyFont="1" applyFill="1" applyBorder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165" fontId="0" fillId="33" borderId="23" xfId="42" applyNumberFormat="1" applyFont="1" applyFill="1" applyBorder="1" applyAlignment="1" applyProtection="1">
      <alignment/>
      <protection hidden="1"/>
    </xf>
    <xf numFmtId="43" fontId="0" fillId="33" borderId="0" xfId="42" applyFont="1" applyFill="1" applyBorder="1" applyAlignment="1" applyProtection="1">
      <alignment/>
      <protection hidden="1"/>
    </xf>
    <xf numFmtId="167" fontId="0" fillId="35" borderId="14" xfId="0" applyNumberFormat="1" applyFont="1" applyFill="1" applyBorder="1" applyAlignment="1" applyProtection="1">
      <alignment/>
      <protection hidden="1"/>
    </xf>
    <xf numFmtId="43" fontId="1" fillId="33" borderId="0" xfId="0" applyNumberFormat="1" applyFont="1" applyFill="1" applyBorder="1" applyAlignment="1" applyProtection="1">
      <alignment/>
      <protection hidden="1"/>
    </xf>
    <xf numFmtId="43" fontId="1" fillId="34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43" fontId="0" fillId="33" borderId="10" xfId="42" applyFont="1" applyFill="1" applyBorder="1" applyAlignment="1" applyProtection="1">
      <alignment/>
      <protection hidden="1"/>
    </xf>
    <xf numFmtId="43" fontId="0" fillId="35" borderId="14" xfId="42" applyFont="1" applyFill="1" applyBorder="1" applyAlignment="1" applyProtection="1">
      <alignment/>
      <protection hidden="1"/>
    </xf>
    <xf numFmtId="0" fontId="0" fillId="35" borderId="14" xfId="0" applyFont="1" applyFill="1" applyBorder="1" applyAlignment="1" applyProtection="1">
      <alignment/>
      <protection hidden="1"/>
    </xf>
    <xf numFmtId="43" fontId="0" fillId="35" borderId="14" xfId="42" applyFont="1" applyFill="1" applyBorder="1" applyAlignment="1" applyProtection="1">
      <alignment/>
      <protection hidden="1"/>
    </xf>
    <xf numFmtId="0" fontId="0" fillId="33" borderId="23" xfId="0" applyFont="1" applyFill="1" applyBorder="1" applyAlignment="1" applyProtection="1">
      <alignment/>
      <protection hidden="1"/>
    </xf>
    <xf numFmtId="0" fontId="0" fillId="42" borderId="0" xfId="0" applyFont="1" applyFill="1" applyAlignment="1" applyProtection="1">
      <alignment/>
      <protection hidden="1"/>
    </xf>
    <xf numFmtId="0" fontId="0" fillId="35" borderId="21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165" fontId="0" fillId="33" borderId="10" xfId="42" applyNumberFormat="1" applyFont="1" applyFill="1" applyBorder="1" applyAlignment="1" applyProtection="1">
      <alignment/>
      <protection hidden="1"/>
    </xf>
    <xf numFmtId="165" fontId="0" fillId="34" borderId="10" xfId="42" applyNumberFormat="1" applyFont="1" applyFill="1" applyBorder="1" applyAlignment="1" applyProtection="1">
      <alignment/>
      <protection hidden="1"/>
    </xf>
    <xf numFmtId="165" fontId="0" fillId="33" borderId="10" xfId="0" applyNumberFormat="1" applyFont="1" applyFill="1" applyBorder="1" applyAlignment="1" applyProtection="1">
      <alignment/>
      <protection hidden="1"/>
    </xf>
    <xf numFmtId="43" fontId="0" fillId="42" borderId="0" xfId="0" applyNumberFormat="1" applyFont="1" applyFill="1" applyAlignment="1" applyProtection="1">
      <alignment/>
      <protection hidden="1"/>
    </xf>
    <xf numFmtId="165" fontId="0" fillId="34" borderId="10" xfId="42" applyNumberFormat="1" applyFont="1" applyFill="1" applyBorder="1" applyAlignment="1" applyProtection="1">
      <alignment/>
      <protection hidden="1"/>
    </xf>
    <xf numFmtId="43" fontId="0" fillId="34" borderId="11" xfId="42" applyFont="1" applyFill="1" applyBorder="1" applyAlignment="1" applyProtection="1">
      <alignment/>
      <protection hidden="1"/>
    </xf>
    <xf numFmtId="0" fontId="0" fillId="35" borderId="24" xfId="0" applyFont="1" applyFill="1" applyBorder="1" applyAlignment="1" applyProtection="1">
      <alignment/>
      <protection hidden="1"/>
    </xf>
    <xf numFmtId="0" fontId="0" fillId="33" borderId="24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0" fillId="35" borderId="25" xfId="0" applyFont="1" applyFill="1" applyBorder="1" applyAlignment="1" applyProtection="1">
      <alignment/>
      <protection hidden="1"/>
    </xf>
    <xf numFmtId="0" fontId="0" fillId="35" borderId="26" xfId="0" applyFont="1" applyFill="1" applyBorder="1" applyAlignment="1" applyProtection="1">
      <alignment/>
      <protection hidden="1"/>
    </xf>
    <xf numFmtId="0" fontId="0" fillId="33" borderId="25" xfId="0" applyFont="1" applyFill="1" applyBorder="1" applyAlignment="1" applyProtection="1">
      <alignment/>
      <protection hidden="1"/>
    </xf>
    <xf numFmtId="43" fontId="1" fillId="34" borderId="10" xfId="0" applyNumberFormat="1" applyFont="1" applyFill="1" applyBorder="1" applyAlignment="1" applyProtection="1">
      <alignment/>
      <protection hidden="1"/>
    </xf>
    <xf numFmtId="43" fontId="1" fillId="34" borderId="10" xfId="42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43" fontId="0" fillId="34" borderId="10" xfId="0" applyNumberFormat="1" applyFont="1" applyFill="1" applyBorder="1" applyAlignment="1" applyProtection="1">
      <alignment/>
      <protection hidden="1"/>
    </xf>
    <xf numFmtId="167" fontId="0" fillId="34" borderId="23" xfId="0" applyNumberFormat="1" applyFont="1" applyFill="1" applyBorder="1" applyAlignment="1" applyProtection="1">
      <alignment/>
      <protection hidden="1"/>
    </xf>
    <xf numFmtId="43" fontId="0" fillId="34" borderId="10" xfId="42" applyFont="1" applyFill="1" applyBorder="1" applyAlignment="1" applyProtection="1">
      <alignment/>
      <protection hidden="1"/>
    </xf>
    <xf numFmtId="165" fontId="0" fillId="34" borderId="10" xfId="42" applyNumberFormat="1" applyFont="1" applyFill="1" applyBorder="1" applyAlignment="1" applyProtection="1">
      <alignment horizontal="center"/>
      <protection hidden="1"/>
    </xf>
    <xf numFmtId="0" fontId="13" fillId="43" borderId="27" xfId="0" applyFont="1" applyFill="1" applyBorder="1" applyAlignment="1" applyProtection="1">
      <alignment/>
      <protection hidden="1"/>
    </xf>
    <xf numFmtId="0" fontId="13" fillId="43" borderId="0" xfId="0" applyFont="1" applyFill="1" applyAlignment="1" applyProtection="1">
      <alignment/>
      <protection hidden="1"/>
    </xf>
    <xf numFmtId="0" fontId="13" fillId="43" borderId="17" xfId="0" applyFont="1" applyFill="1" applyBorder="1" applyAlignment="1" applyProtection="1">
      <alignment/>
      <protection hidden="1"/>
    </xf>
    <xf numFmtId="0" fontId="2" fillId="43" borderId="0" xfId="0" applyFont="1" applyFill="1" applyAlignment="1" applyProtection="1">
      <alignment/>
      <protection hidden="1"/>
    </xf>
    <xf numFmtId="0" fontId="14" fillId="43" borderId="0" xfId="0" applyFont="1" applyFill="1" applyAlignment="1" applyProtection="1">
      <alignment/>
      <protection hidden="1"/>
    </xf>
    <xf numFmtId="0" fontId="11" fillId="43" borderId="0" xfId="0" applyFont="1" applyFill="1" applyAlignment="1" applyProtection="1">
      <alignment/>
      <protection hidden="1"/>
    </xf>
    <xf numFmtId="0" fontId="16" fillId="0" borderId="0" xfId="53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53" applyFont="1" applyAlignment="1" applyProtection="1">
      <alignment/>
      <protection/>
    </xf>
    <xf numFmtId="0" fontId="20" fillId="0" borderId="0" xfId="0" applyFont="1" applyAlignment="1">
      <alignment/>
    </xf>
    <xf numFmtId="43" fontId="0" fillId="38" borderId="27" xfId="42" applyFont="1" applyFill="1" applyBorder="1" applyAlignment="1" applyProtection="1">
      <alignment horizontal="center"/>
      <protection hidden="1"/>
    </xf>
    <xf numFmtId="43" fontId="0" fillId="38" borderId="28" xfId="42" applyFont="1" applyFill="1" applyBorder="1" applyAlignment="1" applyProtection="1">
      <alignment horizontal="center"/>
      <protection hidden="1"/>
    </xf>
    <xf numFmtId="43" fontId="0" fillId="38" borderId="17" xfId="42" applyFont="1" applyFill="1" applyBorder="1" applyAlignment="1" applyProtection="1">
      <alignment horizontal="center"/>
      <protection hidden="1"/>
    </xf>
    <xf numFmtId="43" fontId="0" fillId="38" borderId="29" xfId="42" applyFont="1" applyFill="1" applyBorder="1" applyAlignment="1" applyProtection="1">
      <alignment horizontal="center"/>
      <protection hidden="1"/>
    </xf>
    <xf numFmtId="0" fontId="5" fillId="45" borderId="30" xfId="0" applyFont="1" applyFill="1" applyBorder="1" applyAlignment="1" applyProtection="1">
      <alignment horizontal="center"/>
      <protection hidden="1"/>
    </xf>
    <xf numFmtId="0" fontId="5" fillId="45" borderId="27" xfId="0" applyFont="1" applyFill="1" applyBorder="1" applyAlignment="1" applyProtection="1">
      <alignment horizontal="center"/>
      <protection hidden="1"/>
    </xf>
    <xf numFmtId="0" fontId="5" fillId="45" borderId="28" xfId="0" applyFont="1" applyFill="1" applyBorder="1" applyAlignment="1" applyProtection="1">
      <alignment horizontal="center"/>
      <protection hidden="1"/>
    </xf>
    <xf numFmtId="0" fontId="5" fillId="45" borderId="15" xfId="0" applyFont="1" applyFill="1" applyBorder="1" applyAlignment="1" applyProtection="1">
      <alignment horizontal="center"/>
      <protection hidden="1"/>
    </xf>
    <xf numFmtId="0" fontId="5" fillId="45" borderId="0" xfId="0" applyFont="1" applyFill="1" applyBorder="1" applyAlignment="1" applyProtection="1">
      <alignment horizontal="center"/>
      <protection hidden="1"/>
    </xf>
    <xf numFmtId="0" fontId="5" fillId="45" borderId="18" xfId="0" applyFont="1" applyFill="1" applyBorder="1" applyAlignment="1" applyProtection="1">
      <alignment horizontal="center"/>
      <protection hidden="1"/>
    </xf>
    <xf numFmtId="0" fontId="1" fillId="39" borderId="0" xfId="0" applyFont="1" applyFill="1" applyBorder="1" applyAlignment="1" applyProtection="1">
      <alignment horizontal="center"/>
      <protection hidden="1"/>
    </xf>
    <xf numFmtId="0" fontId="1" fillId="39" borderId="18" xfId="0" applyFont="1" applyFill="1" applyBorder="1" applyAlignment="1" applyProtection="1">
      <alignment horizontal="center"/>
      <protection hidden="1"/>
    </xf>
    <xf numFmtId="43" fontId="0" fillId="38" borderId="0" xfId="42" applyFont="1" applyFill="1" applyBorder="1" applyAlignment="1" applyProtection="1">
      <alignment horizontal="center"/>
      <protection hidden="1"/>
    </xf>
    <xf numFmtId="43" fontId="0" fillId="38" borderId="18" xfId="42" applyFont="1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43" fontId="0" fillId="38" borderId="0" xfId="42" applyFont="1" applyFill="1" applyBorder="1" applyAlignment="1" applyProtection="1">
      <alignment horizontal="center"/>
      <protection hidden="1" locked="0"/>
    </xf>
    <xf numFmtId="43" fontId="0" fillId="38" borderId="18" xfId="42" applyFont="1" applyFill="1" applyBorder="1" applyAlignment="1" applyProtection="1">
      <alignment horizontal="center"/>
      <protection hidden="1" locked="0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43" fontId="0" fillId="38" borderId="31" xfId="42" applyFont="1" applyFill="1" applyBorder="1" applyAlignment="1" applyProtection="1">
      <alignment horizontal="center"/>
      <protection hidden="1"/>
    </xf>
    <xf numFmtId="43" fontId="0" fillId="38" borderId="32" xfId="42" applyFont="1" applyFill="1" applyBorder="1" applyAlignment="1" applyProtection="1">
      <alignment horizontal="center"/>
      <protection hidden="1"/>
    </xf>
    <xf numFmtId="0" fontId="1" fillId="39" borderId="15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 horizontal="center"/>
      <protection hidden="1"/>
    </xf>
    <xf numFmtId="43" fontId="1" fillId="38" borderId="33" xfId="42" applyFont="1" applyFill="1" applyBorder="1" applyAlignment="1" applyProtection="1">
      <alignment/>
      <protection hidden="1"/>
    </xf>
    <xf numFmtId="43" fontId="1" fillId="38" borderId="34" xfId="42" applyFont="1" applyFill="1" applyBorder="1" applyAlignment="1" applyProtection="1">
      <alignment/>
      <protection hidden="1"/>
    </xf>
    <xf numFmtId="43" fontId="1" fillId="38" borderId="33" xfId="42" applyFont="1" applyFill="1" applyBorder="1" applyAlignment="1" applyProtection="1">
      <alignment horizontal="center"/>
      <protection hidden="1" locked="0"/>
    </xf>
    <xf numFmtId="43" fontId="1" fillId="38" borderId="34" xfId="42" applyFont="1" applyFill="1" applyBorder="1" applyAlignment="1" applyProtection="1">
      <alignment horizontal="center"/>
      <protection hidden="1" locked="0"/>
    </xf>
    <xf numFmtId="43" fontId="0" fillId="38" borderId="35" xfId="42" applyFont="1" applyFill="1" applyBorder="1" applyAlignment="1" applyProtection="1">
      <alignment horizontal="center"/>
      <protection hidden="1"/>
    </xf>
    <xf numFmtId="43" fontId="0" fillId="38" borderId="36" xfId="42" applyFont="1" applyFill="1" applyBorder="1" applyAlignment="1" applyProtection="1">
      <alignment horizontal="center"/>
      <protection hidden="1"/>
    </xf>
    <xf numFmtId="43" fontId="1" fillId="38" borderId="33" xfId="42" applyFont="1" applyFill="1" applyBorder="1" applyAlignment="1" applyProtection="1">
      <alignment horizontal="center"/>
      <protection hidden="1"/>
    </xf>
    <xf numFmtId="43" fontId="1" fillId="38" borderId="34" xfId="42" applyFont="1" applyFill="1" applyBorder="1" applyAlignment="1" applyProtection="1">
      <alignment horizontal="center"/>
      <protection hidden="1"/>
    </xf>
    <xf numFmtId="43" fontId="0" fillId="38" borderId="0" xfId="42" applyFont="1" applyFill="1" applyBorder="1" applyAlignment="1" applyProtection="1">
      <alignment/>
      <protection hidden="1" locked="0"/>
    </xf>
    <xf numFmtId="43" fontId="0" fillId="38" borderId="18" xfId="42" applyFont="1" applyFill="1" applyBorder="1" applyAlignment="1" applyProtection="1">
      <alignment/>
      <protection hidden="1" locked="0"/>
    </xf>
    <xf numFmtId="0" fontId="15" fillId="33" borderId="21" xfId="0" applyFont="1" applyFill="1" applyBorder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 horizontal="center"/>
      <protection hidden="1"/>
    </xf>
    <xf numFmtId="0" fontId="5" fillId="45" borderId="37" xfId="0" applyFont="1" applyFill="1" applyBorder="1" applyAlignment="1" applyProtection="1">
      <alignment horizontal="center"/>
      <protection hidden="1"/>
    </xf>
    <xf numFmtId="0" fontId="5" fillId="45" borderId="38" xfId="0" applyFont="1" applyFill="1" applyBorder="1" applyAlignment="1" applyProtection="1">
      <alignment horizontal="center"/>
      <protection hidden="1"/>
    </xf>
    <xf numFmtId="0" fontId="5" fillId="45" borderId="39" xfId="0" applyFont="1" applyFill="1" applyBorder="1" applyAlignment="1" applyProtection="1">
      <alignment horizontal="center"/>
      <protection hidden="1"/>
    </xf>
    <xf numFmtId="0" fontId="5" fillId="45" borderId="21" xfId="0" applyFont="1" applyFill="1" applyBorder="1" applyAlignment="1" applyProtection="1">
      <alignment horizontal="center"/>
      <protection hidden="1"/>
    </xf>
    <xf numFmtId="0" fontId="5" fillId="45" borderId="23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9" fillId="45" borderId="30" xfId="0" applyFont="1" applyFill="1" applyBorder="1" applyAlignment="1" applyProtection="1">
      <alignment horizontal="center"/>
      <protection hidden="1"/>
    </xf>
    <xf numFmtId="0" fontId="9" fillId="45" borderId="27" xfId="0" applyFont="1" applyFill="1" applyBorder="1" applyAlignment="1" applyProtection="1">
      <alignment horizontal="center"/>
      <protection hidden="1"/>
    </xf>
    <xf numFmtId="0" fontId="9" fillId="45" borderId="28" xfId="0" applyFont="1" applyFill="1" applyBorder="1" applyAlignment="1" applyProtection="1">
      <alignment horizontal="center"/>
      <protection hidden="1"/>
    </xf>
    <xf numFmtId="0" fontId="9" fillId="45" borderId="15" xfId="0" applyFont="1" applyFill="1" applyBorder="1" applyAlignment="1" applyProtection="1">
      <alignment horizontal="center"/>
      <protection hidden="1"/>
    </xf>
    <xf numFmtId="0" fontId="9" fillId="45" borderId="0" xfId="0" applyFont="1" applyFill="1" applyBorder="1" applyAlignment="1" applyProtection="1">
      <alignment horizontal="center"/>
      <protection hidden="1"/>
    </xf>
    <xf numFmtId="0" fontId="9" fillId="45" borderId="18" xfId="0" applyFont="1" applyFill="1" applyBorder="1" applyAlignment="1" applyProtection="1">
      <alignment horizontal="center"/>
      <protection hidden="1"/>
    </xf>
    <xf numFmtId="0" fontId="9" fillId="45" borderId="40" xfId="0" applyFont="1" applyFill="1" applyBorder="1" applyAlignment="1" applyProtection="1">
      <alignment horizontal="center"/>
      <protection hidden="1"/>
    </xf>
    <xf numFmtId="0" fontId="9" fillId="45" borderId="13" xfId="0" applyFont="1" applyFill="1" applyBorder="1" applyAlignment="1" applyProtection="1">
      <alignment horizontal="center"/>
      <protection hidden="1"/>
    </xf>
    <xf numFmtId="0" fontId="9" fillId="45" borderId="41" xfId="0" applyFont="1" applyFill="1" applyBorder="1" applyAlignment="1" applyProtection="1">
      <alignment horizontal="center"/>
      <protection hidden="1"/>
    </xf>
    <xf numFmtId="0" fontId="0" fillId="43" borderId="42" xfId="0" applyFill="1" applyBorder="1" applyAlignment="1" applyProtection="1">
      <alignment horizontal="center"/>
      <protection hidden="1"/>
    </xf>
    <xf numFmtId="0" fontId="0" fillId="43" borderId="38" xfId="0" applyFill="1" applyBorder="1" applyAlignment="1" applyProtection="1">
      <alignment horizontal="center"/>
      <protection hidden="1"/>
    </xf>
    <xf numFmtId="0" fontId="0" fillId="43" borderId="43" xfId="0" applyFill="1" applyBorder="1" applyAlignment="1" applyProtection="1">
      <alignment horizontal="center"/>
      <protection hidden="1"/>
    </xf>
    <xf numFmtId="0" fontId="0" fillId="43" borderId="40" xfId="0" applyFill="1" applyBorder="1" applyAlignment="1" applyProtection="1">
      <alignment horizontal="center"/>
      <protection hidden="1"/>
    </xf>
    <xf numFmtId="0" fontId="0" fillId="43" borderId="13" xfId="0" applyFill="1" applyBorder="1" applyAlignment="1" applyProtection="1">
      <alignment horizontal="center"/>
      <protection hidden="1"/>
    </xf>
    <xf numFmtId="0" fontId="0" fillId="43" borderId="41" xfId="0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56"/>
  <sheetViews>
    <sheetView zoomScalePageLayoutView="0" workbookViewId="0" topLeftCell="A22">
      <selection activeCell="E2" sqref="B2:E2"/>
    </sheetView>
  </sheetViews>
  <sheetFormatPr defaultColWidth="9.140625" defaultRowHeight="13.5" customHeight="1"/>
  <cols>
    <col min="1" max="5" width="9.140625" style="45" customWidth="1"/>
    <col min="6" max="6" width="12.28125" style="45" customWidth="1"/>
    <col min="7" max="7" width="12.8515625" style="45" customWidth="1"/>
    <col min="8" max="16384" width="9.140625" style="45" customWidth="1"/>
  </cols>
  <sheetData>
    <row r="2" spans="2:5" ht="13.5" customHeight="1">
      <c r="B2" s="115"/>
      <c r="C2" s="116"/>
      <c r="D2" s="116"/>
      <c r="E2" s="117"/>
    </row>
    <row r="4" ht="13.5" customHeight="1">
      <c r="E4" s="46"/>
    </row>
    <row r="6" ht="13.5" customHeight="1" thickBot="1"/>
    <row r="7" spans="1:13" ht="13.5" customHeight="1">
      <c r="A7" s="124" t="s">
        <v>0</v>
      </c>
      <c r="B7" s="125"/>
      <c r="C7" s="125"/>
      <c r="D7" s="125"/>
      <c r="E7" s="125"/>
      <c r="F7" s="125"/>
      <c r="G7" s="125"/>
      <c r="H7" s="125"/>
      <c r="I7" s="125"/>
      <c r="J7" s="126"/>
      <c r="K7" s="112"/>
      <c r="L7" s="112"/>
      <c r="M7" s="112"/>
    </row>
    <row r="8" spans="1:13" ht="13.5" customHeight="1">
      <c r="A8" s="127"/>
      <c r="B8" s="128"/>
      <c r="C8" s="128"/>
      <c r="D8" s="128"/>
      <c r="E8" s="128"/>
      <c r="F8" s="128"/>
      <c r="G8" s="128"/>
      <c r="H8" s="128"/>
      <c r="I8" s="128"/>
      <c r="J8" s="129"/>
      <c r="K8" s="112"/>
      <c r="L8" s="112"/>
      <c r="M8" s="112"/>
    </row>
    <row r="9" spans="1:13" ht="13.5" customHeight="1">
      <c r="A9" s="127"/>
      <c r="B9" s="128"/>
      <c r="C9" s="128"/>
      <c r="D9" s="128"/>
      <c r="E9" s="128"/>
      <c r="F9" s="128"/>
      <c r="G9" s="128"/>
      <c r="H9" s="128"/>
      <c r="I9" s="128"/>
      <c r="J9" s="129"/>
      <c r="K9" s="112"/>
      <c r="L9" s="112"/>
      <c r="M9" s="112"/>
    </row>
    <row r="10" spans="1:10" ht="13.5" customHeight="1">
      <c r="A10" s="143" t="s">
        <v>1</v>
      </c>
      <c r="B10" s="130"/>
      <c r="C10" s="130"/>
      <c r="D10" s="130" t="s">
        <v>2</v>
      </c>
      <c r="E10" s="130"/>
      <c r="F10" s="27"/>
      <c r="G10" s="27" t="s">
        <v>16</v>
      </c>
      <c r="H10" s="27"/>
      <c r="I10" s="130" t="s">
        <v>3</v>
      </c>
      <c r="J10" s="131"/>
    </row>
    <row r="11" spans="1:10" ht="13.5" customHeight="1">
      <c r="A11" s="135" t="s">
        <v>4</v>
      </c>
      <c r="B11" s="136"/>
      <c r="C11" s="136"/>
      <c r="D11" s="134" t="s">
        <v>5</v>
      </c>
      <c r="E11" s="134"/>
      <c r="F11" s="20"/>
      <c r="G11" s="21">
        <v>1</v>
      </c>
      <c r="H11" s="20"/>
      <c r="I11" s="132">
        <f>+I52</f>
        <v>0</v>
      </c>
      <c r="J11" s="133"/>
    </row>
    <row r="12" spans="1:10" ht="13.5" customHeight="1" thickBot="1">
      <c r="A12" s="135" t="s">
        <v>6</v>
      </c>
      <c r="B12" s="136"/>
      <c r="C12" s="136"/>
      <c r="D12" s="134" t="s">
        <v>7</v>
      </c>
      <c r="E12" s="134"/>
      <c r="F12" s="20"/>
      <c r="G12" s="21">
        <v>2</v>
      </c>
      <c r="H12" s="20"/>
      <c r="I12" s="122">
        <v>0</v>
      </c>
      <c r="J12" s="123"/>
    </row>
    <row r="13" spans="1:10" ht="13.5" customHeight="1">
      <c r="A13" s="139" t="s">
        <v>8</v>
      </c>
      <c r="B13" s="140"/>
      <c r="C13" s="140"/>
      <c r="D13" s="134"/>
      <c r="E13" s="134"/>
      <c r="F13" s="20"/>
      <c r="G13" s="21"/>
      <c r="H13" s="20"/>
      <c r="I13" s="132">
        <f>SUM(I11:J12)</f>
        <v>0</v>
      </c>
      <c r="J13" s="133"/>
    </row>
    <row r="14" spans="1:10" ht="13.5" customHeight="1" thickBot="1">
      <c r="A14" s="135" t="s">
        <v>9</v>
      </c>
      <c r="B14" s="136"/>
      <c r="C14" s="136"/>
      <c r="D14" s="134" t="s">
        <v>10</v>
      </c>
      <c r="E14" s="134"/>
      <c r="F14" s="20"/>
      <c r="G14" s="21">
        <v>3</v>
      </c>
      <c r="H14" s="20"/>
      <c r="I14" s="122"/>
      <c r="J14" s="123"/>
    </row>
    <row r="15" spans="1:10" ht="13.5" customHeight="1">
      <c r="A15" s="139" t="s">
        <v>11</v>
      </c>
      <c r="B15" s="140"/>
      <c r="C15" s="140"/>
      <c r="D15" s="134"/>
      <c r="E15" s="134"/>
      <c r="F15" s="20"/>
      <c r="G15" s="21"/>
      <c r="H15" s="20"/>
      <c r="I15" s="132">
        <f>+I13-I14</f>
        <v>0</v>
      </c>
      <c r="J15" s="133"/>
    </row>
    <row r="16" spans="1:10" ht="13.5" customHeight="1">
      <c r="A16" s="139" t="s">
        <v>12</v>
      </c>
      <c r="B16" s="140"/>
      <c r="C16" s="140"/>
      <c r="D16" s="134"/>
      <c r="E16" s="134"/>
      <c r="F16" s="20"/>
      <c r="G16" s="21"/>
      <c r="H16" s="20"/>
      <c r="I16" s="132"/>
      <c r="J16" s="133"/>
    </row>
    <row r="17" spans="1:10" ht="13.5" customHeight="1" thickBot="1">
      <c r="A17" s="135" t="s">
        <v>13</v>
      </c>
      <c r="B17" s="136"/>
      <c r="C17" s="136"/>
      <c r="D17" s="134" t="s">
        <v>14</v>
      </c>
      <c r="E17" s="134"/>
      <c r="F17" s="20"/>
      <c r="G17" s="21">
        <v>4</v>
      </c>
      <c r="H17" s="20"/>
      <c r="I17" s="137"/>
      <c r="J17" s="138"/>
    </row>
    <row r="18" spans="1:10" ht="13.5" customHeight="1" thickBot="1">
      <c r="A18" s="144" t="s">
        <v>15</v>
      </c>
      <c r="B18" s="145"/>
      <c r="C18" s="145"/>
      <c r="D18" s="146"/>
      <c r="E18" s="146"/>
      <c r="F18" s="25"/>
      <c r="G18" s="26"/>
      <c r="H18" s="25"/>
      <c r="I18" s="141">
        <f>+IF(I15&gt;I17,I15-I17,0)</f>
        <v>0</v>
      </c>
      <c r="J18" s="142"/>
    </row>
    <row r="19" spans="1:10" ht="13.5" customHeight="1">
      <c r="A19" s="17"/>
      <c r="B19" s="18" t="s">
        <v>113</v>
      </c>
      <c r="C19" s="18"/>
      <c r="D19" s="19"/>
      <c r="E19" s="19"/>
      <c r="F19" s="20"/>
      <c r="G19" s="21"/>
      <c r="H19" s="20"/>
      <c r="I19" s="120">
        <v>1500000</v>
      </c>
      <c r="J19" s="121"/>
    </row>
    <row r="20" spans="1:10" ht="13.5" customHeight="1" thickBot="1">
      <c r="A20" s="22"/>
      <c r="B20" s="23" t="s">
        <v>114</v>
      </c>
      <c r="C20" s="23"/>
      <c r="D20" s="24"/>
      <c r="E20" s="24"/>
      <c r="F20" s="25"/>
      <c r="G20" s="26"/>
      <c r="H20" s="25"/>
      <c r="I20" s="122">
        <f>ROUND(IF(I18&gt;I19,(I18-I19)*0.01,0),0)</f>
        <v>0</v>
      </c>
      <c r="J20" s="123"/>
    </row>
    <row r="21" spans="4:6" ht="13.5" customHeight="1">
      <c r="D21" s="109"/>
      <c r="E21" s="109"/>
      <c r="F21" s="109"/>
    </row>
    <row r="22" spans="4:6" ht="21" customHeight="1">
      <c r="D22" s="110"/>
      <c r="E22" s="110"/>
      <c r="F22" s="110"/>
    </row>
    <row r="23" spans="4:9" ht="21.75" customHeight="1" thickBot="1">
      <c r="D23" s="111"/>
      <c r="E23" s="111"/>
      <c r="F23" s="111"/>
      <c r="I23" s="45" t="s">
        <v>17</v>
      </c>
    </row>
    <row r="24" spans="1:10" ht="13.5" customHeight="1">
      <c r="A24" s="124" t="s">
        <v>18</v>
      </c>
      <c r="B24" s="125"/>
      <c r="C24" s="125"/>
      <c r="D24" s="125"/>
      <c r="E24" s="125"/>
      <c r="F24" s="125"/>
      <c r="G24" s="125"/>
      <c r="H24" s="125"/>
      <c r="I24" s="125"/>
      <c r="J24" s="126"/>
    </row>
    <row r="25" spans="1:10" ht="13.5" customHeight="1">
      <c r="A25" s="127"/>
      <c r="B25" s="128"/>
      <c r="C25" s="128"/>
      <c r="D25" s="128"/>
      <c r="E25" s="128"/>
      <c r="F25" s="128"/>
      <c r="G25" s="128"/>
      <c r="H25" s="128"/>
      <c r="I25" s="128"/>
      <c r="J25" s="129"/>
    </row>
    <row r="26" spans="1:10" ht="13.5" customHeight="1">
      <c r="A26" s="127"/>
      <c r="B26" s="128"/>
      <c r="C26" s="128"/>
      <c r="D26" s="128"/>
      <c r="E26" s="128"/>
      <c r="F26" s="128"/>
      <c r="G26" s="128"/>
      <c r="H26" s="128"/>
      <c r="I26" s="128"/>
      <c r="J26" s="129"/>
    </row>
    <row r="27" spans="1:10" ht="13.5" customHeight="1">
      <c r="A27" s="28"/>
      <c r="B27" s="29"/>
      <c r="C27" s="29"/>
      <c r="D27" s="29"/>
      <c r="E27" s="29"/>
      <c r="F27" s="29"/>
      <c r="G27" s="29"/>
      <c r="H27" s="29"/>
      <c r="I27" s="29"/>
      <c r="J27" s="30"/>
    </row>
    <row r="28" spans="1:10" ht="13.5" customHeight="1">
      <c r="A28" s="31">
        <v>1</v>
      </c>
      <c r="B28" s="32" t="s">
        <v>19</v>
      </c>
      <c r="C28" s="32"/>
      <c r="D28" s="32"/>
      <c r="E28" s="32"/>
      <c r="F28" s="20" t="s">
        <v>26</v>
      </c>
      <c r="G28" s="33"/>
      <c r="H28" s="33"/>
      <c r="I28" s="21"/>
      <c r="J28" s="34"/>
    </row>
    <row r="29" spans="1:10" ht="13.5" customHeight="1">
      <c r="A29" s="31"/>
      <c r="B29" s="32" t="s">
        <v>20</v>
      </c>
      <c r="C29" s="32" t="s">
        <v>21</v>
      </c>
      <c r="D29" s="32"/>
      <c r="E29" s="32"/>
      <c r="F29" s="20"/>
      <c r="G29" s="33"/>
      <c r="H29" s="33"/>
      <c r="I29" s="155">
        <v>0</v>
      </c>
      <c r="J29" s="156"/>
    </row>
    <row r="30" spans="1:10" ht="13.5" customHeight="1">
      <c r="A30" s="31"/>
      <c r="B30" s="32" t="s">
        <v>22</v>
      </c>
      <c r="C30" s="32" t="s">
        <v>23</v>
      </c>
      <c r="D30" s="32"/>
      <c r="E30" s="32"/>
      <c r="F30" s="20"/>
      <c r="G30" s="33"/>
      <c r="H30" s="33"/>
      <c r="I30" s="155">
        <v>0</v>
      </c>
      <c r="J30" s="156"/>
    </row>
    <row r="31" spans="1:10" ht="13.5" customHeight="1">
      <c r="A31" s="31"/>
      <c r="B31" s="32" t="s">
        <v>24</v>
      </c>
      <c r="C31" s="32" t="s">
        <v>25</v>
      </c>
      <c r="D31" s="32"/>
      <c r="E31" s="32"/>
      <c r="F31" s="20"/>
      <c r="G31" s="33"/>
      <c r="H31" s="33"/>
      <c r="I31" s="155">
        <v>0</v>
      </c>
      <c r="J31" s="156"/>
    </row>
    <row r="32" spans="1:10" ht="13.5" customHeight="1" thickBot="1">
      <c r="A32" s="31"/>
      <c r="B32" s="32"/>
      <c r="C32" s="32"/>
      <c r="D32" s="32"/>
      <c r="E32" s="32"/>
      <c r="F32" s="35"/>
      <c r="G32" s="36" t="s">
        <v>29</v>
      </c>
      <c r="H32" s="33"/>
      <c r="I32" s="147">
        <f>SUM(I29:J31)</f>
        <v>0</v>
      </c>
      <c r="J32" s="148"/>
    </row>
    <row r="33" spans="1:10" ht="13.5" customHeight="1" thickTop="1">
      <c r="A33" s="31"/>
      <c r="B33" s="32"/>
      <c r="C33" s="32"/>
      <c r="D33" s="32"/>
      <c r="E33" s="32"/>
      <c r="F33" s="20"/>
      <c r="G33" s="33"/>
      <c r="H33" s="33"/>
      <c r="I33" s="21"/>
      <c r="J33" s="34"/>
    </row>
    <row r="34" spans="1:10" ht="13.5" customHeight="1">
      <c r="A34" s="31"/>
      <c r="B34" s="32"/>
      <c r="C34" s="32"/>
      <c r="D34" s="32"/>
      <c r="E34" s="32"/>
      <c r="F34" s="20"/>
      <c r="G34" s="33"/>
      <c r="H34" s="33"/>
      <c r="I34" s="21"/>
      <c r="J34" s="34"/>
    </row>
    <row r="35" spans="1:10" ht="13.5" customHeight="1" thickBot="1">
      <c r="A35" s="31">
        <v>2</v>
      </c>
      <c r="B35" s="32" t="s">
        <v>28</v>
      </c>
      <c r="C35" s="32"/>
      <c r="D35" s="32"/>
      <c r="E35" s="32"/>
      <c r="F35" s="20" t="s">
        <v>27</v>
      </c>
      <c r="G35" s="33"/>
      <c r="H35" s="33"/>
      <c r="I35" s="149">
        <v>0</v>
      </c>
      <c r="J35" s="150"/>
    </row>
    <row r="36" spans="1:10" ht="13.5" customHeight="1" thickTop="1">
      <c r="A36" s="31"/>
      <c r="B36" s="32"/>
      <c r="C36" s="32"/>
      <c r="D36" s="32"/>
      <c r="E36" s="32"/>
      <c r="F36" s="20"/>
      <c r="G36" s="33"/>
      <c r="H36" s="33"/>
      <c r="I36" s="21"/>
      <c r="J36" s="34"/>
    </row>
    <row r="37" spans="1:10" ht="13.5" customHeight="1" thickBot="1">
      <c r="A37" s="31">
        <v>3</v>
      </c>
      <c r="B37" s="32" t="s">
        <v>30</v>
      </c>
      <c r="C37" s="32"/>
      <c r="D37" s="32"/>
      <c r="E37" s="32"/>
      <c r="F37" s="20" t="s">
        <v>31</v>
      </c>
      <c r="G37" s="33"/>
      <c r="H37" s="33"/>
      <c r="I37" s="149">
        <v>0</v>
      </c>
      <c r="J37" s="150"/>
    </row>
    <row r="38" spans="1:10" ht="13.5" customHeight="1" thickTop="1">
      <c r="A38" s="31"/>
      <c r="B38" s="32"/>
      <c r="C38" s="32"/>
      <c r="D38" s="32"/>
      <c r="E38" s="32"/>
      <c r="F38" s="20"/>
      <c r="G38" s="33"/>
      <c r="H38" s="33"/>
      <c r="I38" s="21"/>
      <c r="J38" s="34"/>
    </row>
    <row r="39" spans="1:10" ht="13.5" customHeight="1">
      <c r="A39" s="31">
        <v>4</v>
      </c>
      <c r="B39" s="32" t="s">
        <v>35</v>
      </c>
      <c r="C39" s="32"/>
      <c r="D39" s="32"/>
      <c r="E39" s="32"/>
      <c r="F39" s="20" t="s">
        <v>32</v>
      </c>
      <c r="G39" s="33"/>
      <c r="H39" s="33"/>
      <c r="I39" s="137">
        <v>0</v>
      </c>
      <c r="J39" s="138"/>
    </row>
    <row r="40" spans="1:10" ht="13.5" customHeight="1">
      <c r="A40" s="31"/>
      <c r="B40" s="32" t="s">
        <v>33</v>
      </c>
      <c r="C40" s="32"/>
      <c r="D40" s="32"/>
      <c r="E40" s="32"/>
      <c r="F40" s="20"/>
      <c r="G40" s="33"/>
      <c r="H40" s="33"/>
      <c r="I40" s="137">
        <v>0</v>
      </c>
      <c r="J40" s="138"/>
    </row>
    <row r="41" spans="1:10" ht="13.5" customHeight="1">
      <c r="A41" s="31"/>
      <c r="B41" s="32" t="s">
        <v>34</v>
      </c>
      <c r="C41" s="32"/>
      <c r="D41" s="32"/>
      <c r="E41" s="32"/>
      <c r="F41" s="20"/>
      <c r="G41" s="33"/>
      <c r="H41" s="33"/>
      <c r="I41" s="137">
        <v>0</v>
      </c>
      <c r="J41" s="138"/>
    </row>
    <row r="42" spans="1:10" ht="13.5" customHeight="1" thickBot="1">
      <c r="A42" s="31"/>
      <c r="B42" s="32"/>
      <c r="C42" s="32"/>
      <c r="D42" s="32"/>
      <c r="E42" s="32"/>
      <c r="F42" s="35"/>
      <c r="G42" s="36" t="s">
        <v>29</v>
      </c>
      <c r="H42" s="33"/>
      <c r="I42" s="153">
        <f>SUM(I39:J41)</f>
        <v>0</v>
      </c>
      <c r="J42" s="154"/>
    </row>
    <row r="43" spans="1:10" ht="13.5" customHeight="1" thickTop="1">
      <c r="A43" s="31"/>
      <c r="B43" s="32"/>
      <c r="C43" s="32"/>
      <c r="D43" s="32"/>
      <c r="E43" s="32"/>
      <c r="F43" s="20"/>
      <c r="G43" s="33"/>
      <c r="H43" s="33"/>
      <c r="I43" s="21"/>
      <c r="J43" s="34"/>
    </row>
    <row r="44" spans="1:10" ht="13.5" customHeight="1">
      <c r="A44" s="31">
        <v>5</v>
      </c>
      <c r="B44" s="32" t="s">
        <v>36</v>
      </c>
      <c r="C44" s="32"/>
      <c r="D44" s="32"/>
      <c r="E44" s="32"/>
      <c r="F44" s="20" t="s">
        <v>41</v>
      </c>
      <c r="G44" s="33"/>
      <c r="H44" s="33"/>
      <c r="I44" s="21"/>
      <c r="J44" s="34"/>
    </row>
    <row r="45" spans="1:10" ht="13.5" customHeight="1">
      <c r="A45" s="31"/>
      <c r="B45" s="37" t="s">
        <v>37</v>
      </c>
      <c r="C45" s="32"/>
      <c r="D45" s="32"/>
      <c r="E45" s="32"/>
      <c r="F45" s="20"/>
      <c r="G45" s="33"/>
      <c r="H45" s="33"/>
      <c r="I45" s="137">
        <v>0</v>
      </c>
      <c r="J45" s="138"/>
    </row>
    <row r="46" spans="1:10" ht="13.5" customHeight="1">
      <c r="A46" s="31"/>
      <c r="B46" s="37" t="s">
        <v>38</v>
      </c>
      <c r="C46" s="32"/>
      <c r="D46" s="32"/>
      <c r="E46" s="32"/>
      <c r="F46" s="20"/>
      <c r="G46" s="33"/>
      <c r="H46" s="33"/>
      <c r="I46" s="132" t="s">
        <v>39</v>
      </c>
      <c r="J46" s="133"/>
    </row>
    <row r="47" spans="1:10" ht="13.5" customHeight="1" thickBot="1">
      <c r="A47" s="31"/>
      <c r="B47" s="32"/>
      <c r="C47" s="32"/>
      <c r="D47" s="32"/>
      <c r="E47" s="32"/>
      <c r="F47" s="35"/>
      <c r="G47" s="36" t="s">
        <v>29</v>
      </c>
      <c r="H47" s="33"/>
      <c r="I47" s="153">
        <f>SUM(I45:J46)</f>
        <v>0</v>
      </c>
      <c r="J47" s="154"/>
    </row>
    <row r="48" spans="1:10" ht="13.5" customHeight="1" thickTop="1">
      <c r="A48" s="31"/>
      <c r="B48" s="32"/>
      <c r="C48" s="32"/>
      <c r="D48" s="32"/>
      <c r="E48" s="32"/>
      <c r="F48" s="20"/>
      <c r="G48" s="33"/>
      <c r="H48" s="33"/>
      <c r="I48" s="21"/>
      <c r="J48" s="34"/>
    </row>
    <row r="49" spans="1:10" ht="13.5" customHeight="1" thickBot="1">
      <c r="A49" s="31">
        <v>6</v>
      </c>
      <c r="B49" s="32" t="s">
        <v>40</v>
      </c>
      <c r="C49" s="32"/>
      <c r="D49" s="32"/>
      <c r="E49" s="32"/>
      <c r="F49" s="20" t="s">
        <v>42</v>
      </c>
      <c r="G49" s="33"/>
      <c r="H49" s="33"/>
      <c r="I49" s="149">
        <v>0</v>
      </c>
      <c r="J49" s="150"/>
    </row>
    <row r="50" spans="1:10" ht="13.5" customHeight="1" thickTop="1">
      <c r="A50" s="31"/>
      <c r="B50" s="32"/>
      <c r="C50" s="32"/>
      <c r="D50" s="32"/>
      <c r="E50" s="32"/>
      <c r="F50" s="20"/>
      <c r="G50" s="33"/>
      <c r="H50" s="33"/>
      <c r="I50" s="21"/>
      <c r="J50" s="34"/>
    </row>
    <row r="51" spans="1:10" ht="13.5" customHeight="1">
      <c r="A51" s="31"/>
      <c r="B51" s="32"/>
      <c r="C51" s="32"/>
      <c r="D51" s="32"/>
      <c r="E51" s="32"/>
      <c r="F51" s="20"/>
      <c r="G51" s="33"/>
      <c r="H51" s="33"/>
      <c r="I51" s="21"/>
      <c r="J51" s="34"/>
    </row>
    <row r="52" spans="1:10" ht="13.5" customHeight="1" thickBot="1">
      <c r="A52" s="38"/>
      <c r="B52" s="39"/>
      <c r="C52" s="39"/>
      <c r="D52" s="39"/>
      <c r="E52" s="39"/>
      <c r="F52" s="25"/>
      <c r="G52" s="40" t="s">
        <v>43</v>
      </c>
      <c r="H52" s="41"/>
      <c r="I52" s="151">
        <f>+ROUND(I32+I35+I37+I42+I47+I49,0)</f>
        <v>0</v>
      </c>
      <c r="J52" s="152"/>
    </row>
    <row r="55" spans="1:8" ht="24.75" customHeight="1">
      <c r="A55" s="113" t="s">
        <v>115</v>
      </c>
      <c r="B55" s="113" t="s">
        <v>116</v>
      </c>
      <c r="C55" s="114"/>
      <c r="D55" s="114"/>
      <c r="E55" s="114"/>
      <c r="F55" s="114"/>
      <c r="G55" s="114"/>
      <c r="H55" s="114"/>
    </row>
    <row r="56" spans="1:8" ht="20.25" customHeight="1">
      <c r="A56" s="113"/>
      <c r="B56" s="113" t="s">
        <v>117</v>
      </c>
      <c r="C56" s="114"/>
      <c r="D56" s="114"/>
      <c r="E56" s="114"/>
      <c r="F56" s="114"/>
      <c r="G56" s="114"/>
      <c r="H56" s="114"/>
    </row>
  </sheetData>
  <sheetProtection/>
  <protectedRanges>
    <protectedRange password="CC3D" sqref="F10:F18" name="Range1"/>
    <protectedRange password="CC3D" sqref="F19:F20" name="Range1_1"/>
  </protectedRanges>
  <mergeCells count="46">
    <mergeCell ref="I52:J52"/>
    <mergeCell ref="I46:J46"/>
    <mergeCell ref="I47:J47"/>
    <mergeCell ref="I49:J49"/>
    <mergeCell ref="A24:J26"/>
    <mergeCell ref="I40:J40"/>
    <mergeCell ref="I41:J41"/>
    <mergeCell ref="I42:J42"/>
    <mergeCell ref="I29:J29"/>
    <mergeCell ref="I30:J30"/>
    <mergeCell ref="D12:E12"/>
    <mergeCell ref="D13:E13"/>
    <mergeCell ref="I45:J45"/>
    <mergeCell ref="I32:J32"/>
    <mergeCell ref="I35:J35"/>
    <mergeCell ref="I37:J37"/>
    <mergeCell ref="I39:J39"/>
    <mergeCell ref="I31:J31"/>
    <mergeCell ref="D14:E14"/>
    <mergeCell ref="A12:C12"/>
    <mergeCell ref="A13:C13"/>
    <mergeCell ref="A14:C14"/>
    <mergeCell ref="I18:J18"/>
    <mergeCell ref="D10:E10"/>
    <mergeCell ref="A10:C10"/>
    <mergeCell ref="A18:C18"/>
    <mergeCell ref="D18:E18"/>
    <mergeCell ref="D15:E15"/>
    <mergeCell ref="I15:J15"/>
    <mergeCell ref="I16:J16"/>
    <mergeCell ref="I17:J17"/>
    <mergeCell ref="A16:C16"/>
    <mergeCell ref="A17:C17"/>
    <mergeCell ref="A15:C15"/>
    <mergeCell ref="D16:E16"/>
    <mergeCell ref="D17:E17"/>
    <mergeCell ref="I19:J19"/>
    <mergeCell ref="I20:J20"/>
    <mergeCell ref="A7:J9"/>
    <mergeCell ref="I10:J10"/>
    <mergeCell ref="I11:J11"/>
    <mergeCell ref="D11:E11"/>
    <mergeCell ref="A11:C11"/>
    <mergeCell ref="I12:J12"/>
    <mergeCell ref="I13:J13"/>
    <mergeCell ref="I14:J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AG56"/>
  <sheetViews>
    <sheetView view="pageBreakPreview" zoomScaleSheetLayoutView="100" zoomScalePageLayoutView="0" workbookViewId="0" topLeftCell="A13">
      <selection activeCell="D2" sqref="D2"/>
    </sheetView>
  </sheetViews>
  <sheetFormatPr defaultColWidth="9.140625" defaultRowHeight="12.75"/>
  <cols>
    <col min="1" max="1" width="4.57421875" style="42" customWidth="1"/>
    <col min="2" max="2" width="4.28125" style="42" customWidth="1"/>
    <col min="3" max="3" width="10.8515625" style="42" customWidth="1"/>
    <col min="4" max="4" width="17.00390625" style="42" customWidth="1"/>
    <col min="5" max="5" width="12.140625" style="42" customWidth="1"/>
    <col min="6" max="6" width="15.28125" style="42" customWidth="1"/>
    <col min="7" max="7" width="1.1484375" style="42" customWidth="1"/>
    <col min="8" max="8" width="3.00390625" style="42" customWidth="1"/>
    <col min="9" max="9" width="19.28125" style="42" customWidth="1"/>
    <col min="10" max="10" width="4.57421875" style="42" customWidth="1"/>
    <col min="11" max="14" width="9.140625" style="42" customWidth="1"/>
    <col min="15" max="15" width="7.140625" style="42" customWidth="1"/>
    <col min="16" max="16" width="1.1484375" style="42" customWidth="1"/>
    <col min="17" max="17" width="16.57421875" style="42" customWidth="1"/>
    <col min="18" max="18" width="4.57421875" style="42" customWidth="1"/>
    <col min="19" max="19" width="4.7109375" style="42" customWidth="1"/>
    <col min="20" max="21" width="9.140625" style="42" customWidth="1"/>
    <col min="22" max="22" width="11.8515625" style="42" customWidth="1"/>
    <col min="23" max="23" width="13.7109375" style="42" customWidth="1"/>
    <col min="24" max="24" width="18.00390625" style="42" customWidth="1"/>
    <col min="25" max="25" width="4.57421875" style="42" customWidth="1"/>
    <col min="26" max="26" width="4.28125" style="42" customWidth="1"/>
    <col min="27" max="27" width="13.7109375" style="42" customWidth="1"/>
    <col min="28" max="28" width="11.00390625" style="42" customWidth="1"/>
    <col min="29" max="29" width="3.140625" style="42" customWidth="1"/>
    <col min="30" max="30" width="3.7109375" style="42" customWidth="1"/>
    <col min="31" max="31" width="24.7109375" style="42" customWidth="1"/>
    <col min="32" max="16384" width="9.140625" style="42" customWidth="1"/>
  </cols>
  <sheetData>
    <row r="2" spans="4:7" ht="18">
      <c r="D2" s="115"/>
      <c r="E2" s="116"/>
      <c r="F2" s="116"/>
      <c r="G2" s="117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31" ht="12.75" customHeight="1">
      <c r="A8" s="159" t="s">
        <v>44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1"/>
    </row>
    <row r="9" spans="1:31" ht="12.75" customHeight="1">
      <c r="A9" s="16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63"/>
    </row>
    <row r="10" spans="1:31" ht="12.75" customHeight="1">
      <c r="A10" s="162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63"/>
    </row>
    <row r="11" spans="1:31" ht="12.75" customHeight="1">
      <c r="A11" s="162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63"/>
    </row>
    <row r="12" spans="1:31" s="62" customFormat="1" ht="13.5" customHeight="1">
      <c r="A12" s="57"/>
      <c r="B12" s="58"/>
      <c r="C12" s="59"/>
      <c r="D12" s="59"/>
      <c r="E12" s="59"/>
      <c r="F12" s="59"/>
      <c r="G12" s="59"/>
      <c r="H12" s="59"/>
      <c r="I12" s="59"/>
      <c r="J12" s="60"/>
      <c r="K12" s="59"/>
      <c r="L12" s="59"/>
      <c r="M12" s="59"/>
      <c r="N12" s="59"/>
      <c r="O12" s="59"/>
      <c r="P12" s="59"/>
      <c r="Q12" s="59"/>
      <c r="R12" s="60"/>
      <c r="S12" s="59"/>
      <c r="T12" s="59"/>
      <c r="U12" s="59"/>
      <c r="V12" s="59"/>
      <c r="W12" s="59"/>
      <c r="X12" s="61"/>
      <c r="Y12" s="60"/>
      <c r="Z12" s="59"/>
      <c r="AA12" s="59"/>
      <c r="AB12" s="59"/>
      <c r="AC12" s="59"/>
      <c r="AD12" s="59"/>
      <c r="AE12" s="61"/>
    </row>
    <row r="13" spans="1:31" s="68" customFormat="1" ht="13.5" customHeight="1">
      <c r="A13" s="57"/>
      <c r="B13" s="157" t="s">
        <v>45</v>
      </c>
      <c r="C13" s="158"/>
      <c r="D13" s="158"/>
      <c r="E13" s="63"/>
      <c r="F13" s="63"/>
      <c r="G13" s="63"/>
      <c r="H13" s="63"/>
      <c r="I13" s="63"/>
      <c r="J13" s="64"/>
      <c r="K13" s="65" t="s">
        <v>55</v>
      </c>
      <c r="L13" s="63"/>
      <c r="M13" s="63"/>
      <c r="N13" s="63"/>
      <c r="O13" s="63"/>
      <c r="P13" s="63"/>
      <c r="Q13" s="63"/>
      <c r="R13" s="64"/>
      <c r="S13" s="65" t="s">
        <v>60</v>
      </c>
      <c r="T13" s="63"/>
      <c r="U13" s="63"/>
      <c r="V13" s="63"/>
      <c r="W13" s="63"/>
      <c r="X13" s="66" t="str">
        <f>+IF(Q26="YES","LEASEHOLD","FREEHOLD")</f>
        <v>FREEHOLD</v>
      </c>
      <c r="Y13" s="15"/>
      <c r="Z13" s="157" t="s">
        <v>74</v>
      </c>
      <c r="AA13" s="158"/>
      <c r="AB13" s="158"/>
      <c r="AC13" s="63"/>
      <c r="AD13" s="63"/>
      <c r="AE13" s="67" t="s">
        <v>81</v>
      </c>
    </row>
    <row r="14" spans="1:31" s="68" customFormat="1" ht="13.5" customHeight="1">
      <c r="A14" s="69"/>
      <c r="B14" s="70"/>
      <c r="C14" s="63"/>
      <c r="D14" s="63"/>
      <c r="E14" s="63"/>
      <c r="F14" s="63"/>
      <c r="G14" s="63"/>
      <c r="H14" s="63"/>
      <c r="I14" s="63"/>
      <c r="J14" s="64"/>
      <c r="K14" s="63"/>
      <c r="L14" s="63"/>
      <c r="M14" s="63"/>
      <c r="N14" s="63"/>
      <c r="O14" s="63"/>
      <c r="P14" s="63"/>
      <c r="Q14" s="63"/>
      <c r="R14" s="64"/>
      <c r="S14" s="63"/>
      <c r="T14" s="63"/>
      <c r="U14" s="63"/>
      <c r="V14" s="63"/>
      <c r="W14" s="63"/>
      <c r="X14" s="67"/>
      <c r="Y14" s="64"/>
      <c r="Z14" s="63"/>
      <c r="AA14" s="63"/>
      <c r="AB14" s="63"/>
      <c r="AC14" s="63"/>
      <c r="AD14" s="63"/>
      <c r="AE14" s="67"/>
    </row>
    <row r="15" spans="1:31" s="68" customFormat="1" ht="13.5" customHeight="1">
      <c r="A15" s="69"/>
      <c r="B15" s="70">
        <v>1</v>
      </c>
      <c r="C15" s="63" t="s">
        <v>49</v>
      </c>
      <c r="D15" s="63"/>
      <c r="E15" s="63"/>
      <c r="F15" s="71">
        <f>+'CHECK LIST'!C17</f>
        <v>0</v>
      </c>
      <c r="G15" s="63"/>
      <c r="H15" s="63"/>
      <c r="I15" s="63"/>
      <c r="J15" s="64"/>
      <c r="K15" s="63">
        <v>1</v>
      </c>
      <c r="L15" s="2" t="s">
        <v>54</v>
      </c>
      <c r="M15" s="63"/>
      <c r="N15" s="63"/>
      <c r="O15" s="63"/>
      <c r="P15" s="63"/>
      <c r="Q15" s="3">
        <f>+I33</f>
        <v>0</v>
      </c>
      <c r="R15" s="64"/>
      <c r="S15" s="63">
        <v>1</v>
      </c>
      <c r="T15" s="63" t="s">
        <v>58</v>
      </c>
      <c r="U15" s="63"/>
      <c r="V15" s="63"/>
      <c r="W15" s="63"/>
      <c r="X15" s="72">
        <f>+Q21</f>
        <v>0</v>
      </c>
      <c r="Y15" s="73"/>
      <c r="Z15" s="63"/>
      <c r="AA15" s="63" t="s">
        <v>75</v>
      </c>
      <c r="AB15" s="63"/>
      <c r="AC15" s="63"/>
      <c r="AD15" s="63"/>
      <c r="AE15" s="94">
        <f>+'CHECK LIST'!C13</f>
        <v>0</v>
      </c>
    </row>
    <row r="16" spans="1:31" s="68" customFormat="1" ht="13.5" customHeight="1">
      <c r="A16" s="69"/>
      <c r="B16" s="70"/>
      <c r="C16" s="63" t="s">
        <v>47</v>
      </c>
      <c r="D16" s="63"/>
      <c r="E16" s="63"/>
      <c r="F16" s="71">
        <f>+'CHECK LIST'!C18</f>
        <v>0</v>
      </c>
      <c r="G16" s="63"/>
      <c r="H16" s="63"/>
      <c r="I16" s="63"/>
      <c r="J16" s="64"/>
      <c r="K16" s="63"/>
      <c r="L16" s="63"/>
      <c r="M16" s="63"/>
      <c r="N16" s="63"/>
      <c r="O16" s="63"/>
      <c r="P16" s="63"/>
      <c r="Q16" s="63"/>
      <c r="R16" s="75"/>
      <c r="S16" s="63"/>
      <c r="T16" s="63"/>
      <c r="U16" s="63"/>
      <c r="V16" s="63"/>
      <c r="W16" s="63"/>
      <c r="X16" s="67"/>
      <c r="Y16" s="64"/>
      <c r="Z16" s="63"/>
      <c r="AA16" s="63"/>
      <c r="AB16" s="63"/>
      <c r="AC16" s="63"/>
      <c r="AD16" s="63"/>
      <c r="AE16" s="76"/>
    </row>
    <row r="17" spans="1:31" s="68" customFormat="1" ht="13.5" customHeight="1">
      <c r="A17" s="69"/>
      <c r="B17" s="70"/>
      <c r="C17" s="63" t="s">
        <v>46</v>
      </c>
      <c r="D17" s="63"/>
      <c r="E17" s="63"/>
      <c r="F17" s="77"/>
      <c r="G17" s="63"/>
      <c r="H17" s="63"/>
      <c r="I17" s="4">
        <f>+IF(F15&lt;F16,F16,F15)</f>
        <v>0</v>
      </c>
      <c r="J17" s="64"/>
      <c r="K17" s="63">
        <v>2</v>
      </c>
      <c r="L17" s="63" t="s">
        <v>56</v>
      </c>
      <c r="M17" s="63"/>
      <c r="N17" s="63"/>
      <c r="O17" s="63"/>
      <c r="P17" s="63"/>
      <c r="Q17" s="103">
        <f>+'CHECK LIST'!C20+'CHECK LIST'!C21</f>
        <v>0</v>
      </c>
      <c r="R17" s="64"/>
      <c r="S17" s="63">
        <v>2</v>
      </c>
      <c r="T17" s="63" t="s">
        <v>62</v>
      </c>
      <c r="U17" s="63"/>
      <c r="V17" s="63"/>
      <c r="W17" s="63"/>
      <c r="X17" s="5">
        <f>+IF(X13="LEASEHOLD",IF(Q28&gt;50,X15*10,X15*8),(X15*12.5))</f>
        <v>0</v>
      </c>
      <c r="Y17" s="16"/>
      <c r="Z17" s="63"/>
      <c r="AA17" s="63" t="s">
        <v>76</v>
      </c>
      <c r="AB17" s="63"/>
      <c r="AC17" s="63"/>
      <c r="AD17" s="63"/>
      <c r="AE17" s="94">
        <f>+'CHECK LIST'!C14</f>
        <v>0</v>
      </c>
    </row>
    <row r="18" spans="1:31" s="68" customFormat="1" ht="13.5" customHeight="1">
      <c r="A18" s="69"/>
      <c r="B18" s="70"/>
      <c r="C18" s="63"/>
      <c r="D18" s="63"/>
      <c r="E18" s="63"/>
      <c r="F18" s="63"/>
      <c r="G18" s="63"/>
      <c r="H18" s="63"/>
      <c r="I18" s="63"/>
      <c r="J18" s="64"/>
      <c r="K18" s="63"/>
      <c r="L18" s="63"/>
      <c r="M18" s="63"/>
      <c r="N18" s="63"/>
      <c r="O18" s="63"/>
      <c r="P18" s="63"/>
      <c r="Q18" s="63"/>
      <c r="R18" s="64"/>
      <c r="S18" s="63"/>
      <c r="T18" s="63"/>
      <c r="U18" s="63"/>
      <c r="V18" s="63"/>
      <c r="W18" s="63"/>
      <c r="X18" s="67"/>
      <c r="Y18" s="64"/>
      <c r="Z18" s="63"/>
      <c r="AA18" s="63"/>
      <c r="AB18" s="63"/>
      <c r="AC18" s="63"/>
      <c r="AD18" s="63"/>
      <c r="AE18" s="76"/>
    </row>
    <row r="19" spans="1:31" s="68" customFormat="1" ht="13.5" customHeight="1">
      <c r="A19" s="69"/>
      <c r="B19" s="70">
        <v>2</v>
      </c>
      <c r="C19" s="63" t="s">
        <v>48</v>
      </c>
      <c r="D19" s="63"/>
      <c r="E19" s="63"/>
      <c r="F19" s="63"/>
      <c r="G19" s="63"/>
      <c r="H19" s="63"/>
      <c r="I19" s="6">
        <f>+'CHECK LIST'!C20</f>
        <v>0</v>
      </c>
      <c r="J19" s="64"/>
      <c r="K19" s="63">
        <v>3</v>
      </c>
      <c r="L19" s="63" t="s">
        <v>57</v>
      </c>
      <c r="M19" s="63"/>
      <c r="N19" s="63"/>
      <c r="O19" s="63"/>
      <c r="P19" s="63"/>
      <c r="Q19" s="5">
        <f>+Q15*15%</f>
        <v>0</v>
      </c>
      <c r="R19" s="64"/>
      <c r="S19" s="63">
        <v>3</v>
      </c>
      <c r="T19" s="63" t="s">
        <v>68</v>
      </c>
      <c r="U19" s="63"/>
      <c r="V19" s="63"/>
      <c r="W19" s="63"/>
      <c r="X19" s="106">
        <f>+'CHECK LIST'!C8</f>
        <v>0</v>
      </c>
      <c r="Y19" s="78"/>
      <c r="Z19" s="63"/>
      <c r="AA19" s="63" t="s">
        <v>77</v>
      </c>
      <c r="AB19" s="63"/>
      <c r="AC19" s="63"/>
      <c r="AD19" s="63"/>
      <c r="AE19" s="74">
        <f>SUM(AE15:AE18)</f>
        <v>0</v>
      </c>
    </row>
    <row r="20" spans="1:31" s="68" customFormat="1" ht="13.5" customHeight="1">
      <c r="A20" s="69"/>
      <c r="B20" s="70"/>
      <c r="C20" s="63"/>
      <c r="D20" s="63"/>
      <c r="E20" s="63"/>
      <c r="F20" s="63"/>
      <c r="G20" s="63"/>
      <c r="H20" s="63"/>
      <c r="I20" s="63"/>
      <c r="J20" s="64"/>
      <c r="K20" s="63"/>
      <c r="L20" s="63"/>
      <c r="M20" s="63"/>
      <c r="N20" s="63"/>
      <c r="O20" s="63"/>
      <c r="P20" s="63"/>
      <c r="Q20" s="63"/>
      <c r="R20" s="64"/>
      <c r="S20" s="63"/>
      <c r="T20" s="63"/>
      <c r="U20" s="63"/>
      <c r="V20" s="63"/>
      <c r="W20" s="63"/>
      <c r="X20" s="67"/>
      <c r="Y20" s="64"/>
      <c r="Z20" s="63"/>
      <c r="AA20" s="63"/>
      <c r="AB20" s="63"/>
      <c r="AC20" s="63"/>
      <c r="AD20" s="63"/>
      <c r="AE20" s="76"/>
    </row>
    <row r="21" spans="1:31" s="68" customFormat="1" ht="13.5" customHeight="1" thickBot="1">
      <c r="A21" s="69"/>
      <c r="B21" s="70">
        <v>3</v>
      </c>
      <c r="C21" s="63" t="s">
        <v>64</v>
      </c>
      <c r="D21" s="79"/>
      <c r="E21" s="79"/>
      <c r="F21" s="80">
        <f>+'CHECK LIST'!C22</f>
        <v>0</v>
      </c>
      <c r="G21" s="81"/>
      <c r="H21" s="81"/>
      <c r="I21" s="4">
        <f>+IF(F21="YES",F15/9,0)</f>
        <v>0</v>
      </c>
      <c r="J21" s="64"/>
      <c r="K21" s="63"/>
      <c r="L21" s="63"/>
      <c r="M21" s="7" t="s">
        <v>59</v>
      </c>
      <c r="N21" s="63"/>
      <c r="O21" s="63"/>
      <c r="P21" s="63"/>
      <c r="Q21" s="8">
        <f>+Q15-Q17-Q19</f>
        <v>0</v>
      </c>
      <c r="R21" s="64"/>
      <c r="S21" s="63">
        <v>4</v>
      </c>
      <c r="T21" s="63" t="s">
        <v>69</v>
      </c>
      <c r="U21" s="63"/>
      <c r="V21" s="63"/>
      <c r="W21" s="63"/>
      <c r="X21" s="71">
        <f>+'CHECK LIST'!C9</f>
        <v>0</v>
      </c>
      <c r="Y21" s="83"/>
      <c r="Z21" s="63"/>
      <c r="AA21" s="63" t="s">
        <v>79</v>
      </c>
      <c r="AB21" s="63" t="s">
        <v>80</v>
      </c>
      <c r="AC21" s="63"/>
      <c r="AD21" s="63"/>
      <c r="AE21" s="108">
        <f>+'CHECK LIST'!C16</f>
        <v>0</v>
      </c>
    </row>
    <row r="22" spans="1:31" s="87" customFormat="1" ht="13.5" customHeight="1" thickTop="1">
      <c r="A22" s="69"/>
      <c r="B22" s="70"/>
      <c r="C22" s="63"/>
      <c r="D22" s="79"/>
      <c r="E22" s="79"/>
      <c r="F22" s="79"/>
      <c r="G22" s="81"/>
      <c r="H22" s="81"/>
      <c r="I22" s="81"/>
      <c r="J22" s="84"/>
      <c r="K22" s="81"/>
      <c r="L22" s="81"/>
      <c r="M22" s="81"/>
      <c r="N22" s="81"/>
      <c r="O22" s="81"/>
      <c r="P22" s="81"/>
      <c r="Q22" s="81"/>
      <c r="R22" s="84"/>
      <c r="S22" s="81"/>
      <c r="T22" s="81" t="s">
        <v>70</v>
      </c>
      <c r="U22" s="81"/>
      <c r="V22" s="81"/>
      <c r="W22" s="81"/>
      <c r="X22" s="107">
        <f>+'CHECK LIST'!C10</f>
        <v>0</v>
      </c>
      <c r="Y22" s="85"/>
      <c r="Z22" s="81"/>
      <c r="AA22" s="81"/>
      <c r="AB22" s="81"/>
      <c r="AC22" s="81"/>
      <c r="AD22" s="81"/>
      <c r="AE22" s="86"/>
    </row>
    <row r="23" spans="1:31" s="87" customFormat="1" ht="13.5" customHeight="1">
      <c r="A23" s="88"/>
      <c r="B23" s="89">
        <v>4</v>
      </c>
      <c r="C23" s="81" t="s">
        <v>118</v>
      </c>
      <c r="D23" s="79"/>
      <c r="E23" s="79"/>
      <c r="F23" s="102">
        <f>+'CHECK LIST'!C23</f>
        <v>0</v>
      </c>
      <c r="G23" s="81"/>
      <c r="H23" s="81"/>
      <c r="I23" s="81"/>
      <c r="J23" s="84"/>
      <c r="K23" s="81"/>
      <c r="L23" s="81"/>
      <c r="M23" s="81"/>
      <c r="N23" s="81"/>
      <c r="O23" s="81"/>
      <c r="P23" s="81"/>
      <c r="Q23" s="81"/>
      <c r="R23" s="84"/>
      <c r="S23" s="81"/>
      <c r="T23" s="81" t="s">
        <v>71</v>
      </c>
      <c r="U23" s="81"/>
      <c r="V23" s="81"/>
      <c r="W23" s="81"/>
      <c r="X23" s="107">
        <f>+'CHECK LIST'!C11</f>
        <v>0</v>
      </c>
      <c r="Y23" s="85"/>
      <c r="Z23" s="81"/>
      <c r="AA23" s="81" t="s">
        <v>78</v>
      </c>
      <c r="AB23" s="81"/>
      <c r="AC23" s="81"/>
      <c r="AD23" s="81"/>
      <c r="AE23" s="90" t="b">
        <f>+IF(AE21="MP",AE19*60%,IF(AE21="SC",AE19*65%,IF(AE21="OP",AE19*70%)))</f>
        <v>0</v>
      </c>
    </row>
    <row r="24" spans="1:31" s="68" customFormat="1" ht="13.5" customHeight="1">
      <c r="A24" s="88"/>
      <c r="B24" s="89"/>
      <c r="C24" s="81" t="s">
        <v>65</v>
      </c>
      <c r="D24" s="81"/>
      <c r="E24" s="81"/>
      <c r="F24" s="91">
        <f>+'CHECK LIST'!C25</f>
        <v>0</v>
      </c>
      <c r="G24" s="81"/>
      <c r="H24" s="81"/>
      <c r="I24" s="81"/>
      <c r="J24" s="84"/>
      <c r="K24" s="81"/>
      <c r="L24" s="81"/>
      <c r="M24" s="81"/>
      <c r="N24" s="81"/>
      <c r="O24" s="81"/>
      <c r="P24" s="81"/>
      <c r="Q24" s="81"/>
      <c r="R24" s="84"/>
      <c r="S24" s="81"/>
      <c r="T24" s="81" t="s">
        <v>29</v>
      </c>
      <c r="U24" s="81"/>
      <c r="V24" s="81"/>
      <c r="W24" s="81"/>
      <c r="X24" s="5">
        <f>SUM(X21:X23)</f>
        <v>0</v>
      </c>
      <c r="Y24" s="16"/>
      <c r="Z24" s="63"/>
      <c r="AA24" s="63"/>
      <c r="AB24" s="63"/>
      <c r="AC24" s="63"/>
      <c r="AD24" s="63"/>
      <c r="AE24" s="67"/>
    </row>
    <row r="25" spans="1:33" s="68" customFormat="1" ht="13.5" customHeight="1">
      <c r="A25" s="69"/>
      <c r="B25" s="70"/>
      <c r="C25" s="63" t="s">
        <v>50</v>
      </c>
      <c r="D25" s="63"/>
      <c r="E25" s="63"/>
      <c r="F25" s="9">
        <f>+F23*15%*F24/12</f>
        <v>0</v>
      </c>
      <c r="G25" s="63"/>
      <c r="H25" s="63"/>
      <c r="I25" s="63"/>
      <c r="J25" s="64"/>
      <c r="K25" s="63"/>
      <c r="L25" s="63"/>
      <c r="M25" s="63"/>
      <c r="N25" s="63"/>
      <c r="O25" s="63"/>
      <c r="P25" s="63"/>
      <c r="Q25" s="63"/>
      <c r="R25" s="64"/>
      <c r="S25" s="63"/>
      <c r="T25" s="63"/>
      <c r="U25" s="63"/>
      <c r="V25" s="63"/>
      <c r="W25" s="63"/>
      <c r="X25" s="67"/>
      <c r="Y25" s="64"/>
      <c r="Z25" s="63"/>
      <c r="AA25" s="63" t="s">
        <v>83</v>
      </c>
      <c r="AB25" s="63"/>
      <c r="AC25" s="63"/>
      <c r="AD25" s="63"/>
      <c r="AE25" s="92">
        <f>+IF(AE17&gt;AE23,AE17-AE23,0)</f>
        <v>0</v>
      </c>
      <c r="AG25" s="93"/>
    </row>
    <row r="26" spans="1:31" s="68" customFormat="1" ht="13.5" customHeight="1">
      <c r="A26" s="69"/>
      <c r="B26" s="70"/>
      <c r="C26" s="63" t="s">
        <v>51</v>
      </c>
      <c r="D26" s="63"/>
      <c r="E26" s="63"/>
      <c r="F26" s="71">
        <f>+'CHECK LIST'!C26</f>
        <v>0</v>
      </c>
      <c r="G26" s="63"/>
      <c r="H26" s="63"/>
      <c r="I26" s="4">
        <f>+F25-F26</f>
        <v>0</v>
      </c>
      <c r="J26" s="64"/>
      <c r="K26" s="63" t="s">
        <v>61</v>
      </c>
      <c r="L26" s="63"/>
      <c r="M26" s="63"/>
      <c r="N26" s="63" t="s">
        <v>67</v>
      </c>
      <c r="O26" s="63"/>
      <c r="P26" s="63"/>
      <c r="Q26" s="104" t="str">
        <f>+IF(Q28=0,"NO","YES")</f>
        <v>NO</v>
      </c>
      <c r="R26" s="64"/>
      <c r="S26" s="63">
        <v>5</v>
      </c>
      <c r="T26" s="63" t="s">
        <v>72</v>
      </c>
      <c r="U26" s="63"/>
      <c r="V26" s="63"/>
      <c r="W26" s="63"/>
      <c r="X26" s="82">
        <f>+IF(X19&lt;=DATE(1974,3,31),X17,IF(X17&lt;X24,X24,X17))</f>
        <v>0</v>
      </c>
      <c r="Y26" s="64"/>
      <c r="Z26" s="63"/>
      <c r="AA26" s="63"/>
      <c r="AB26" s="63"/>
      <c r="AC26" s="63"/>
      <c r="AD26" s="63"/>
      <c r="AE26" s="67"/>
    </row>
    <row r="27" spans="1:31" s="68" customFormat="1" ht="13.5" customHeight="1" thickBot="1">
      <c r="A27" s="69"/>
      <c r="B27" s="70"/>
      <c r="C27" s="63"/>
      <c r="D27" s="63"/>
      <c r="E27" s="63"/>
      <c r="F27" s="63"/>
      <c r="G27" s="63"/>
      <c r="H27" s="63"/>
      <c r="I27" s="63"/>
      <c r="J27" s="64"/>
      <c r="K27" s="63"/>
      <c r="L27" s="63"/>
      <c r="M27" s="63"/>
      <c r="N27" s="63"/>
      <c r="O27" s="63"/>
      <c r="P27" s="63"/>
      <c r="Q27" s="63"/>
      <c r="R27" s="64"/>
      <c r="S27" s="63"/>
      <c r="T27" s="63"/>
      <c r="U27" s="63"/>
      <c r="V27" s="63"/>
      <c r="W27" s="63"/>
      <c r="X27" s="67"/>
      <c r="Y27" s="64"/>
      <c r="Z27" s="63"/>
      <c r="AA27" s="63" t="s">
        <v>82</v>
      </c>
      <c r="AB27" s="63"/>
      <c r="AC27" s="63"/>
      <c r="AD27" s="63"/>
      <c r="AE27" s="10">
        <f>+IF(AE25&lt;=5%*AE19,0,IF(AE25&lt;=10%*AE19,20%*X26,IF(AE25&lt;=15%*AE19,30%*X26,IF(AE25&lt;=20%*AE19,40%*X26,"VALUATION BY VALUER"))))</f>
        <v>0</v>
      </c>
    </row>
    <row r="28" spans="1:31" s="68" customFormat="1" ht="13.5" customHeight="1" thickTop="1">
      <c r="A28" s="69"/>
      <c r="B28" s="70">
        <v>5</v>
      </c>
      <c r="C28" s="63" t="s">
        <v>66</v>
      </c>
      <c r="D28" s="63"/>
      <c r="E28" s="63"/>
      <c r="F28" s="71">
        <f>+'CHECK LIST'!C27</f>
        <v>0</v>
      </c>
      <c r="G28" s="63"/>
      <c r="H28" s="63"/>
      <c r="I28" s="63"/>
      <c r="J28" s="64"/>
      <c r="K28" s="63" t="s">
        <v>63</v>
      </c>
      <c r="L28" s="63"/>
      <c r="M28" s="63"/>
      <c r="N28" s="63"/>
      <c r="O28" s="63"/>
      <c r="P28" s="63"/>
      <c r="Q28" s="105">
        <f>+'CHECK LIST'!C28</f>
        <v>0</v>
      </c>
      <c r="R28" s="64"/>
      <c r="S28" s="63">
        <v>6</v>
      </c>
      <c r="T28" s="63" t="s">
        <v>84</v>
      </c>
      <c r="U28" s="63"/>
      <c r="V28" s="63"/>
      <c r="W28" s="63"/>
      <c r="X28" s="105">
        <f>+AE27</f>
        <v>0</v>
      </c>
      <c r="Y28" s="64"/>
      <c r="Z28" s="63"/>
      <c r="AA28" s="63"/>
      <c r="AB28" s="63"/>
      <c r="AC28" s="63"/>
      <c r="AD28" s="63"/>
      <c r="AE28" s="67"/>
    </row>
    <row r="29" spans="1:31" s="68" customFormat="1" ht="13.5" customHeight="1">
      <c r="A29" s="69"/>
      <c r="B29" s="70"/>
      <c r="C29" s="63" t="s">
        <v>52</v>
      </c>
      <c r="D29" s="63"/>
      <c r="E29" s="63"/>
      <c r="F29" s="94">
        <f>+'CHECK LIST'!C29</f>
        <v>1</v>
      </c>
      <c r="G29" s="63"/>
      <c r="H29" s="63"/>
      <c r="I29" s="4">
        <f>+F28/F29</f>
        <v>0</v>
      </c>
      <c r="J29" s="64"/>
      <c r="K29" s="63"/>
      <c r="L29" s="63"/>
      <c r="M29" s="63"/>
      <c r="N29" s="63"/>
      <c r="O29" s="63"/>
      <c r="P29" s="63"/>
      <c r="Q29" s="63"/>
      <c r="R29" s="64"/>
      <c r="S29" s="63"/>
      <c r="T29" s="63"/>
      <c r="U29" s="63"/>
      <c r="V29" s="63"/>
      <c r="W29" s="63"/>
      <c r="X29" s="67"/>
      <c r="Y29" s="64"/>
      <c r="Z29" s="63"/>
      <c r="AA29" s="63"/>
      <c r="AB29" s="63"/>
      <c r="AC29" s="63"/>
      <c r="AD29" s="63"/>
      <c r="AE29" s="67"/>
    </row>
    <row r="30" spans="1:31" s="68" customFormat="1" ht="13.5" customHeight="1">
      <c r="A30" s="69"/>
      <c r="B30" s="70"/>
      <c r="C30" s="63"/>
      <c r="D30" s="63"/>
      <c r="E30" s="63"/>
      <c r="F30" s="63"/>
      <c r="G30" s="63"/>
      <c r="H30" s="63"/>
      <c r="I30" s="63"/>
      <c r="J30" s="64"/>
      <c r="K30" s="63"/>
      <c r="L30" s="63"/>
      <c r="M30" s="63"/>
      <c r="N30" s="63"/>
      <c r="O30" s="63"/>
      <c r="P30" s="63"/>
      <c r="Q30" s="63"/>
      <c r="R30" s="64"/>
      <c r="S30" s="63">
        <v>7</v>
      </c>
      <c r="T30" s="63" t="s">
        <v>85</v>
      </c>
      <c r="U30" s="63"/>
      <c r="V30" s="63"/>
      <c r="W30" s="63"/>
      <c r="X30" s="104"/>
      <c r="Y30" s="64"/>
      <c r="Z30" s="63"/>
      <c r="AA30" s="63"/>
      <c r="AB30" s="63"/>
      <c r="AC30" s="63"/>
      <c r="AD30" s="63"/>
      <c r="AE30" s="67"/>
    </row>
    <row r="31" spans="1:31" s="68" customFormat="1" ht="13.5" customHeight="1">
      <c r="A31" s="69"/>
      <c r="B31" s="70">
        <v>6</v>
      </c>
      <c r="C31" s="63" t="s">
        <v>53</v>
      </c>
      <c r="D31" s="63"/>
      <c r="E31" s="63"/>
      <c r="F31" s="63"/>
      <c r="G31" s="63"/>
      <c r="H31" s="63"/>
      <c r="I31" s="95">
        <f>+'CHECK LIST'!C30</f>
        <v>0</v>
      </c>
      <c r="J31" s="64"/>
      <c r="K31" s="63"/>
      <c r="L31" s="63"/>
      <c r="M31" s="63"/>
      <c r="N31" s="63"/>
      <c r="O31" s="63"/>
      <c r="P31" s="63"/>
      <c r="Q31" s="63"/>
      <c r="R31" s="64"/>
      <c r="S31" s="63"/>
      <c r="T31" s="63"/>
      <c r="U31" s="63"/>
      <c r="V31" s="63"/>
      <c r="W31" s="63"/>
      <c r="X31" s="67"/>
      <c r="Y31" s="64"/>
      <c r="Z31" s="63"/>
      <c r="AA31" s="63"/>
      <c r="AB31" s="63"/>
      <c r="AC31" s="63"/>
      <c r="AD31" s="63"/>
      <c r="AE31" s="67"/>
    </row>
    <row r="32" spans="1:31" s="68" customFormat="1" ht="13.5" customHeight="1">
      <c r="A32" s="69"/>
      <c r="B32" s="70"/>
      <c r="C32" s="63"/>
      <c r="D32" s="63"/>
      <c r="E32" s="63"/>
      <c r="F32" s="63"/>
      <c r="G32" s="63"/>
      <c r="H32" s="63"/>
      <c r="I32" s="63"/>
      <c r="J32" s="64"/>
      <c r="K32" s="63"/>
      <c r="L32" s="63"/>
      <c r="M32" s="63"/>
      <c r="N32" s="63"/>
      <c r="O32" s="63"/>
      <c r="P32" s="63"/>
      <c r="Q32" s="63"/>
      <c r="R32" s="64"/>
      <c r="S32" s="63"/>
      <c r="T32" s="63"/>
      <c r="U32" s="63"/>
      <c r="V32" s="63"/>
      <c r="W32" s="63"/>
      <c r="X32" s="67"/>
      <c r="Y32" s="64"/>
      <c r="Z32" s="63"/>
      <c r="AA32" s="63"/>
      <c r="AB32" s="63"/>
      <c r="AC32" s="63"/>
      <c r="AD32" s="63"/>
      <c r="AE32" s="67"/>
    </row>
    <row r="33" spans="1:31" s="68" customFormat="1" ht="18" customHeight="1" thickBot="1">
      <c r="A33" s="69"/>
      <c r="B33" s="70"/>
      <c r="C33" s="63"/>
      <c r="D33" s="63"/>
      <c r="E33" s="7" t="s">
        <v>54</v>
      </c>
      <c r="F33" s="63"/>
      <c r="G33" s="63"/>
      <c r="H33" s="63"/>
      <c r="I33" s="8">
        <f>SUM(I17:I31)</f>
        <v>0</v>
      </c>
      <c r="J33" s="64"/>
      <c r="K33" s="63"/>
      <c r="L33" s="63"/>
      <c r="M33" s="63"/>
      <c r="N33" s="63"/>
      <c r="O33" s="63"/>
      <c r="P33" s="63"/>
      <c r="Q33" s="63"/>
      <c r="R33" s="64"/>
      <c r="S33" s="11" t="s">
        <v>73</v>
      </c>
      <c r="T33" s="63"/>
      <c r="U33" s="11"/>
      <c r="V33" s="11"/>
      <c r="W33" s="11"/>
      <c r="X33" s="12">
        <f>+X26+X28-X30</f>
        <v>0</v>
      </c>
      <c r="Y33" s="64"/>
      <c r="Z33" s="63"/>
      <c r="AA33" s="164"/>
      <c r="AB33" s="164"/>
      <c r="AC33" s="63"/>
      <c r="AD33" s="63"/>
      <c r="AE33" s="67"/>
    </row>
    <row r="34" spans="1:31" s="68" customFormat="1" ht="13.5" customHeight="1" thickTop="1">
      <c r="A34" s="96"/>
      <c r="B34" s="97"/>
      <c r="C34" s="98"/>
      <c r="D34" s="98"/>
      <c r="E34" s="13"/>
      <c r="F34" s="98"/>
      <c r="G34" s="98"/>
      <c r="H34" s="98"/>
      <c r="I34" s="14"/>
      <c r="J34" s="99"/>
      <c r="K34" s="98"/>
      <c r="L34" s="98"/>
      <c r="M34" s="98"/>
      <c r="N34" s="98"/>
      <c r="O34" s="98"/>
      <c r="P34" s="98"/>
      <c r="Q34" s="98"/>
      <c r="R34" s="100"/>
      <c r="S34" s="98"/>
      <c r="T34" s="98"/>
      <c r="U34" s="98"/>
      <c r="V34" s="98"/>
      <c r="W34" s="98"/>
      <c r="X34" s="101"/>
      <c r="Y34" s="100"/>
      <c r="Z34" s="98"/>
      <c r="AA34" s="98"/>
      <c r="AB34" s="98"/>
      <c r="AC34" s="98"/>
      <c r="AD34" s="98"/>
      <c r="AE34" s="10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5" spans="1:8" ht="15">
      <c r="A55" s="44" t="s">
        <v>115</v>
      </c>
      <c r="B55" s="44" t="s">
        <v>116</v>
      </c>
      <c r="C55" s="43"/>
      <c r="D55" s="43"/>
      <c r="E55" s="43"/>
      <c r="F55" s="43"/>
      <c r="G55" s="43"/>
      <c r="H55" s="43"/>
    </row>
    <row r="56" spans="1:8" ht="15">
      <c r="A56" s="44"/>
      <c r="B56" s="44" t="s">
        <v>117</v>
      </c>
      <c r="C56" s="43"/>
      <c r="D56" s="43"/>
      <c r="E56" s="43"/>
      <c r="F56" s="43"/>
      <c r="G56" s="43"/>
      <c r="H56" s="43"/>
    </row>
  </sheetData>
  <sheetProtection/>
  <mergeCells count="4">
    <mergeCell ref="B13:D13"/>
    <mergeCell ref="Z13:AB13"/>
    <mergeCell ref="A8:AE11"/>
    <mergeCell ref="AA33:AB33"/>
  </mergeCells>
  <dataValidations count="1">
    <dataValidation type="textLength" operator="equal" allowBlank="1" showInputMessage="1" showErrorMessage="1" sqref="Q15 I33 I29 I26 I17 X13:Y13 X33 Q21 X15:Y15 X24:Y24 X17:Y17 AE23 AE19 AE27 X28:Y28 X26:Y26">
      <formula1>240</formula1>
    </dataValidation>
  </dataValidations>
  <printOptions/>
  <pageMargins left="0.75" right="0.75" top="1" bottom="1" header="0.5" footer="0.5"/>
  <pageSetup horizontalDpi="600" verticalDpi="600" orientation="portrait" r:id="rId1"/>
  <colBreaks count="3" manualBreakCount="3">
    <brk id="9" max="65535" man="1"/>
    <brk id="17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5.421875" style="1" customWidth="1"/>
    <col min="2" max="3" width="18.00390625" style="1" customWidth="1"/>
    <col min="4" max="16384" width="9.140625" style="1" customWidth="1"/>
  </cols>
  <sheetData>
    <row r="1" spans="1:4" ht="20.25">
      <c r="A1" s="118"/>
      <c r="B1" s="119"/>
      <c r="C1" s="116"/>
      <c r="D1" s="117"/>
    </row>
    <row r="2" ht="13.5" thickBot="1"/>
    <row r="3" spans="1:10" ht="12.75" customHeight="1">
      <c r="A3" s="165" t="s">
        <v>86</v>
      </c>
      <c r="B3" s="166"/>
      <c r="C3" s="167"/>
      <c r="D3" s="47"/>
      <c r="E3" s="47"/>
      <c r="F3" s="47"/>
      <c r="G3" s="47"/>
      <c r="H3" s="47"/>
      <c r="I3" s="47"/>
      <c r="J3" s="47"/>
    </row>
    <row r="4" spans="1:10" ht="12.75" customHeight="1">
      <c r="A4" s="168"/>
      <c r="B4" s="169"/>
      <c r="C4" s="170"/>
      <c r="D4" s="47"/>
      <c r="E4" s="47"/>
      <c r="F4" s="47"/>
      <c r="G4" s="47"/>
      <c r="H4" s="47"/>
      <c r="I4" s="47"/>
      <c r="J4" s="47"/>
    </row>
    <row r="5" spans="1:10" ht="12.75" customHeight="1">
      <c r="A5" s="171"/>
      <c r="B5" s="172"/>
      <c r="C5" s="173"/>
      <c r="D5" s="47"/>
      <c r="E5" s="47"/>
      <c r="F5" s="47"/>
      <c r="G5" s="47"/>
      <c r="H5" s="47"/>
      <c r="I5" s="47"/>
      <c r="J5" s="47"/>
    </row>
    <row r="6" spans="1:3" ht="12.75">
      <c r="A6" s="174"/>
      <c r="B6" s="175"/>
      <c r="C6" s="176"/>
    </row>
    <row r="7" spans="1:3" ht="12.75">
      <c r="A7" s="177"/>
      <c r="B7" s="178"/>
      <c r="C7" s="179"/>
    </row>
    <row r="8" spans="1:3" ht="19.5">
      <c r="A8" s="48" t="s">
        <v>87</v>
      </c>
      <c r="B8" s="49" t="s">
        <v>98</v>
      </c>
      <c r="C8" s="50">
        <v>0</v>
      </c>
    </row>
    <row r="9" spans="1:3" ht="19.5">
      <c r="A9" s="48" t="s">
        <v>69</v>
      </c>
      <c r="B9" s="49" t="s">
        <v>88</v>
      </c>
      <c r="C9" s="51">
        <v>0</v>
      </c>
    </row>
    <row r="10" spans="1:3" ht="19.5">
      <c r="A10" s="48" t="s">
        <v>70</v>
      </c>
      <c r="B10" s="49" t="s">
        <v>88</v>
      </c>
      <c r="C10" s="51">
        <v>0</v>
      </c>
    </row>
    <row r="11" spans="1:3" ht="19.5">
      <c r="A11" s="48" t="s">
        <v>71</v>
      </c>
      <c r="B11" s="49" t="s">
        <v>88</v>
      </c>
      <c r="C11" s="51">
        <v>0</v>
      </c>
    </row>
    <row r="12" spans="1:3" ht="19.5">
      <c r="A12" s="48" t="s">
        <v>89</v>
      </c>
      <c r="B12" s="49"/>
      <c r="C12" s="51">
        <v>0</v>
      </c>
    </row>
    <row r="13" spans="1:3" ht="19.5">
      <c r="A13" s="52" t="s">
        <v>90</v>
      </c>
      <c r="B13" s="49" t="s">
        <v>92</v>
      </c>
      <c r="C13" s="53">
        <v>0</v>
      </c>
    </row>
    <row r="14" spans="1:3" ht="19.5">
      <c r="A14" s="52" t="s">
        <v>91</v>
      </c>
      <c r="B14" s="49" t="s">
        <v>92</v>
      </c>
      <c r="C14" s="53">
        <v>0</v>
      </c>
    </row>
    <row r="15" spans="1:3" ht="19.5">
      <c r="A15" s="48" t="s">
        <v>93</v>
      </c>
      <c r="B15" s="49" t="s">
        <v>99</v>
      </c>
      <c r="C15" s="53"/>
    </row>
    <row r="16" spans="1:3" ht="19.5">
      <c r="A16" s="48" t="s">
        <v>111</v>
      </c>
      <c r="B16" s="49" t="s">
        <v>112</v>
      </c>
      <c r="C16" s="53"/>
    </row>
    <row r="17" spans="1:3" ht="19.5">
      <c r="A17" s="48" t="s">
        <v>94</v>
      </c>
      <c r="B17" s="49" t="s">
        <v>88</v>
      </c>
      <c r="C17" s="51">
        <v>0</v>
      </c>
    </row>
    <row r="18" spans="1:3" ht="19.5">
      <c r="A18" s="48" t="s">
        <v>95</v>
      </c>
      <c r="B18" s="49" t="s">
        <v>88</v>
      </c>
      <c r="C18" s="51">
        <v>0</v>
      </c>
    </row>
    <row r="19" spans="1:3" ht="19.5">
      <c r="A19" s="48" t="s">
        <v>96</v>
      </c>
      <c r="B19" s="49"/>
      <c r="C19" s="51">
        <v>0</v>
      </c>
    </row>
    <row r="20" spans="1:3" ht="19.5">
      <c r="A20" s="52" t="s">
        <v>97</v>
      </c>
      <c r="B20" s="49" t="s">
        <v>88</v>
      </c>
      <c r="C20" s="51">
        <v>0</v>
      </c>
    </row>
    <row r="21" spans="1:3" ht="19.5">
      <c r="A21" s="52" t="s">
        <v>108</v>
      </c>
      <c r="B21" s="49" t="s">
        <v>88</v>
      </c>
      <c r="C21" s="51">
        <v>0</v>
      </c>
    </row>
    <row r="22" spans="1:3" ht="19.5">
      <c r="A22" s="48" t="s">
        <v>100</v>
      </c>
      <c r="B22" s="49" t="s">
        <v>67</v>
      </c>
      <c r="C22" s="51"/>
    </row>
    <row r="23" spans="1:3" ht="19.5">
      <c r="A23" s="48" t="s">
        <v>101</v>
      </c>
      <c r="B23" s="49"/>
      <c r="C23" s="51">
        <v>0</v>
      </c>
    </row>
    <row r="24" spans="1:3" ht="19.5">
      <c r="A24" s="48" t="s">
        <v>102</v>
      </c>
      <c r="B24" s="49"/>
      <c r="C24" s="51"/>
    </row>
    <row r="25" spans="1:3" ht="19.5">
      <c r="A25" s="48" t="s">
        <v>103</v>
      </c>
      <c r="B25" s="49" t="s">
        <v>104</v>
      </c>
      <c r="C25" s="53">
        <v>0</v>
      </c>
    </row>
    <row r="26" spans="1:3" ht="19.5">
      <c r="A26" s="48" t="s">
        <v>105</v>
      </c>
      <c r="B26" s="49" t="s">
        <v>88</v>
      </c>
      <c r="C26" s="51">
        <v>0</v>
      </c>
    </row>
    <row r="27" spans="1:3" ht="19.5">
      <c r="A27" s="48" t="s">
        <v>106</v>
      </c>
      <c r="B27" s="49" t="s">
        <v>88</v>
      </c>
      <c r="C27" s="51">
        <v>0</v>
      </c>
    </row>
    <row r="28" spans="1:3" ht="19.5">
      <c r="A28" s="48" t="s">
        <v>110</v>
      </c>
      <c r="B28" s="49" t="s">
        <v>107</v>
      </c>
      <c r="C28" s="53">
        <v>0</v>
      </c>
    </row>
    <row r="29" spans="1:3" ht="19.5">
      <c r="A29" s="48" t="s">
        <v>109</v>
      </c>
      <c r="B29" s="49" t="s">
        <v>107</v>
      </c>
      <c r="C29" s="53">
        <v>1</v>
      </c>
    </row>
    <row r="30" spans="1:3" ht="20.25" thickBot="1">
      <c r="A30" s="54" t="s">
        <v>53</v>
      </c>
      <c r="B30" s="55" t="s">
        <v>88</v>
      </c>
      <c r="C30" s="56">
        <v>0</v>
      </c>
    </row>
  </sheetData>
  <sheetProtection/>
  <mergeCells count="2">
    <mergeCell ref="A3:C5"/>
    <mergeCell ref="A6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aadi infotech</dc:creator>
  <cp:keywords/>
  <dc:description/>
  <cp:lastModifiedBy>computer solutions</cp:lastModifiedBy>
  <dcterms:created xsi:type="dcterms:W3CDTF">2007-09-17T05:03:37Z</dcterms:created>
  <dcterms:modified xsi:type="dcterms:W3CDTF">2014-03-26T04:29:45Z</dcterms:modified>
  <cp:category/>
  <cp:version/>
  <cp:contentType/>
  <cp:contentStatus/>
</cp:coreProperties>
</file>